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0" windowWidth="15360" windowHeight="7755"/>
  </bookViews>
  <sheets>
    <sheet name="PO" sheetId="1" r:id="rId1"/>
  </sheets>
  <definedNames>
    <definedName name="_xlnm.Print_Area" localSheetId="0">PO!$A$1:$H$55</definedName>
  </definedNames>
  <calcPr calcId="124519"/>
</workbook>
</file>

<file path=xl/calcChain.xml><?xml version="1.0" encoding="utf-8"?>
<calcChain xmlns="http://schemas.openxmlformats.org/spreadsheetml/2006/main">
  <c r="G36" i="1"/>
  <c r="G35"/>
  <c r="G28"/>
  <c r="G29"/>
  <c r="G30"/>
  <c r="G31"/>
  <c r="H31" s="1"/>
  <c r="G32"/>
  <c r="G27"/>
  <c r="G15"/>
  <c r="G16"/>
  <c r="G17"/>
  <c r="G18"/>
  <c r="G19"/>
  <c r="G20"/>
  <c r="G21"/>
  <c r="G22"/>
  <c r="G23"/>
  <c r="G24"/>
  <c r="G14"/>
  <c r="H35" l="1"/>
  <c r="H36"/>
  <c r="H23"/>
  <c r="H37" l="1"/>
  <c r="H16"/>
  <c r="H18"/>
  <c r="H19"/>
  <c r="H20"/>
  <c r="H14"/>
  <c r="H17" l="1"/>
  <c r="H15"/>
  <c r="H27" l="1"/>
  <c r="H29" l="1"/>
  <c r="H21"/>
  <c r="H30"/>
  <c r="H28"/>
  <c r="H24"/>
  <c r="H32"/>
  <c r="H22"/>
  <c r="H33" l="1"/>
  <c r="H25"/>
  <c r="H39" l="1"/>
</calcChain>
</file>

<file path=xl/sharedStrings.xml><?xml version="1.0" encoding="utf-8"?>
<sst xmlns="http://schemas.openxmlformats.org/spreadsheetml/2006/main" count="111" uniqueCount="94">
  <si>
    <t>Unidade</t>
  </si>
  <si>
    <t>Data Base:</t>
  </si>
  <si>
    <t>BDI:</t>
  </si>
  <si>
    <t>m²</t>
  </si>
  <si>
    <t>Descrição do Item</t>
  </si>
  <si>
    <t>TOTAL DA OBRA</t>
  </si>
  <si>
    <t>m</t>
  </si>
  <si>
    <t>2.</t>
  </si>
  <si>
    <t>Item</t>
  </si>
  <si>
    <t>1.</t>
  </si>
  <si>
    <t>MURO DE ARRIMO</t>
  </si>
  <si>
    <t>ALV-EST-015</t>
  </si>
  <si>
    <t>CIN-BLO-030</t>
  </si>
  <si>
    <t>CINTA DE AMARRAÇÃO DE ALVENARIA COM BLOCO DE CONCRETO ESTRUTURAL, CANALETA TIPO"U", ESP.19CM, (FBK 4,5MPA), COM ACABAMENTO APARENTE, INCLUSIVE ARGAMASSA PARA ASSENTAMENTO, EXCLUSIVE GRAUTE E ARMAÇÃO</t>
  </si>
  <si>
    <t>RUA PROJETADA</t>
  </si>
  <si>
    <t>URB-PAS-005</t>
  </si>
  <si>
    <t>PASSEIOS DE CONCRETO E=8CM, FCK = 15MPA PADRÃO PREFEITURA</t>
  </si>
  <si>
    <t>URB-MFC-005</t>
  </si>
  <si>
    <t>MEIO-FIO DE CONCRETO PRÉ-MOLDADO TIPO A - (12X16,7X35) CM, INCLUSIVE ESCAVAÇÃO E REATERRO</t>
  </si>
  <si>
    <t>OBR-VIA-215</t>
  </si>
  <si>
    <t>EXECUÇÃO DE CALÇAMENTO EM BLOQUETE - E = 8CM - FCK = 35MPA, INCLUINDO FORNECIMENTO E TRANSPORTE DE TODOS OS MATERIAIS, COLCHÃO DE ASSENTAMENTO E = 6 CM</t>
  </si>
  <si>
    <t>FUN-TRA-005</t>
  </si>
  <si>
    <t>PERFURAÇÃO DE ESTACA BROCA A TRADO MANUAL D = 150 MM</t>
  </si>
  <si>
    <t>FUN-CON-045</t>
  </si>
  <si>
    <t>FORNECIMENTO DE CONCRETO ESTRUTURAL, PREPARADO EM OBRA COM BETONEIRA, COM FCK 20MPA, INCLUSIVE LANÇAMENTO, ADENSAMENTO E ACABAMENTO (FUNDAÇÃO)</t>
  </si>
  <si>
    <t>m³</t>
  </si>
  <si>
    <t>FUN-FOR-005</t>
  </si>
  <si>
    <t>FORMA E DESFORMA DE TÁBUA E SARRAFO, REAPROVEITAMENTO (3X) (FUNDAÇÃO)</t>
  </si>
  <si>
    <t>EST-CON-080</t>
  </si>
  <si>
    <t>FORNECIMENTO DE CONCRETO ESTRUTURAL, USINADO, COM FCK 20 MPA, INCLUSIVE LANÇAMENTO, ADENSAMENTO E ACABAMENTO</t>
  </si>
  <si>
    <t>TER-ESC-035</t>
  </si>
  <si>
    <t>ESCAVAÇÃO MANUAL DE VALAS H &lt;= 1,50 M</t>
  </si>
  <si>
    <t>ARM-AÇO-005</t>
  </si>
  <si>
    <t>CORTE, DOBRA E MONTAGEM DE AÇO CA-50 DIÂMETRO (6,3MM A 12,5MM)</t>
  </si>
  <si>
    <t>kg</t>
  </si>
  <si>
    <t>SEE-FUN-005</t>
  </si>
  <si>
    <t>BLOCO ARMADO EM CONCRETO 20MPA, INCLUSIVE LASTRO 5CM EM CONCRETO MAGRO 9 MPA, FORMAS LATERAIS E DESFORMA</t>
  </si>
  <si>
    <t>ARM-AÇO-015</t>
  </si>
  <si>
    <t>CORTE, DOBRA E MONTAGEM DE AÇO CA-60 DIÂMETRO (4,2MM A 5,0MM)</t>
  </si>
  <si>
    <t>1.1</t>
  </si>
  <si>
    <t>1.2</t>
  </si>
  <si>
    <t>1.3</t>
  </si>
  <si>
    <t>1.4</t>
  </si>
  <si>
    <t>1.5</t>
  </si>
  <si>
    <t>1.6</t>
  </si>
  <si>
    <t>1.7</t>
  </si>
  <si>
    <t>1.8</t>
  </si>
  <si>
    <t>EST-FOR-005</t>
  </si>
  <si>
    <t>FORMA E DESFORMA DE TÁBUA E SARRAFO, REAPROVEITAMENTO (3X), EXCLUSIVE ESCORAMENTO</t>
  </si>
  <si>
    <t>1.9</t>
  </si>
  <si>
    <t>1.10</t>
  </si>
  <si>
    <t>ALVENARIA DE BLOCO DE CONCRETO CHEIO COM ARMAÇÃO, EM CONCRETO COM FCK 15MPA, ESP. 19CM, PARA REVESTIMENTO, INCLUSIVE ARGAMASSA PARA ASSENTAMENTO (DETALHE D-CADERNO SEDS)</t>
  </si>
  <si>
    <t>1.11</t>
  </si>
  <si>
    <t>TOTAL DO ITEM</t>
  </si>
  <si>
    <t>2.1</t>
  </si>
  <si>
    <t>2.2</t>
  </si>
  <si>
    <t>2.3</t>
  </si>
  <si>
    <t>2.4</t>
  </si>
  <si>
    <t>SERVIÇOS COMPLEMENTARES</t>
  </si>
  <si>
    <t>IIO-CER-025</t>
  </si>
  <si>
    <t>3.1</t>
  </si>
  <si>
    <t>PAI-GRA-015</t>
  </si>
  <si>
    <t>PLANTIO DE GRAMA ESMERALDA EM PLACAS, INCLUSIVE TERRA VEGETAL E CONSERVAÇÃO POR 30 DIAS</t>
  </si>
  <si>
    <t>3.2</t>
  </si>
  <si>
    <t>URB-RAM-005</t>
  </si>
  <si>
    <t>RAMPA PARA ACESSO DE DEFICIENTE, EM CONCRETO SIMPLES FCK= 25 MPA, DESEMPENADA, COM PINTURA INDICATIVA, 02 DEMÃOS</t>
  </si>
  <si>
    <t>unid</t>
  </si>
  <si>
    <t>2.5</t>
  </si>
  <si>
    <t>CERCA DE 5 FIOS DE ARAME FARPA DO E MOURÕES DE EUCALIPTO TRATADO DE 2,20M</t>
  </si>
  <si>
    <t>2.6</t>
  </si>
  <si>
    <t>LADRILHO HIDRAULICO, *20 X 20* CM, E= 2 CM, TATIL ALERTA OU DIRECIONAL, AMARELO</t>
  </si>
  <si>
    <t>Quant.</t>
  </si>
  <si>
    <t>Rua Projetada - Bairro Padre Vitor</t>
  </si>
  <si>
    <t>3.</t>
  </si>
  <si>
    <t xml:space="preserve">Código </t>
  </si>
  <si>
    <t>Muro de Arrimo e Rua Projetada - Creche Pró-Infância</t>
  </si>
  <si>
    <t>Custo Unitário</t>
  </si>
  <si>
    <t>Sem BDI</t>
  </si>
  <si>
    <t>Com BDI</t>
  </si>
  <si>
    <t>Custo Total</t>
  </si>
  <si>
    <t>PREFEITURA MUNICIPAL DE ESTIVA</t>
  </si>
  <si>
    <t>Secretaria de Municipal de Obras</t>
  </si>
  <si>
    <t>OBRA</t>
  </si>
  <si>
    <t>LOCAL</t>
  </si>
  <si>
    <t/>
  </si>
  <si>
    <t>Estiva, 08 de janeiro de 2020.</t>
  </si>
  <si>
    <t>EXECUÇÃO DE SARJETA DE CONCRETO USINADO, MOLDADA IN LOCO, 30 CM BASE X 10 CM ALTURA. AF_06/2016</t>
  </si>
  <si>
    <t>PLANILHA DE PROPOSTA ORÇAMENTÁRIA DE CUSTOS</t>
  </si>
  <si>
    <t>Proprietário da Empresa</t>
  </si>
  <si>
    <t>Responsável Técnico</t>
  </si>
  <si>
    <t>EMPRESA:</t>
  </si>
  <si>
    <t>CNPJ:</t>
  </si>
  <si>
    <t>Local e Data:</t>
  </si>
  <si>
    <t>Assinaturas com identificação:</t>
  </si>
</sst>
</file>

<file path=xl/styles.xml><?xml version="1.0" encoding="utf-8"?>
<styleSheet xmlns="http://schemas.openxmlformats.org/spreadsheetml/2006/main">
  <numFmts count="1">
    <numFmt numFmtId="164" formatCode="&quot;R$&quot;\ #,##0.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2" borderId="0" xfId="0" applyFont="1" applyFill="1" applyBorder="1"/>
    <xf numFmtId="0" fontId="8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4" fontId="2" fillId="0" borderId="1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4" fontId="2" fillId="0" borderId="8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0" fontId="2" fillId="0" borderId="0" xfId="0" applyFont="1" applyFill="1" applyBorder="1"/>
    <xf numFmtId="10" fontId="2" fillId="0" borderId="0" xfId="1" applyNumberFormat="1" applyFont="1" applyFill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9" fontId="2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5" xfId="0" applyFont="1" applyFill="1" applyBorder="1"/>
    <xf numFmtId="4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/>
    <xf numFmtId="4" fontId="9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4" fontId="2" fillId="0" borderId="6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164" fontId="2" fillId="0" borderId="9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2" fillId="0" borderId="0" xfId="0" quotePrefix="1" applyFont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9" fillId="5" borderId="14" xfId="0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9" fillId="5" borderId="14" xfId="0" applyNumberFormat="1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vertical="center"/>
    </xf>
    <xf numFmtId="4" fontId="2" fillId="5" borderId="0" xfId="0" applyNumberFormat="1" applyFont="1" applyFill="1" applyBorder="1" applyAlignment="1">
      <alignment horizontal="center" vertical="center"/>
    </xf>
    <xf numFmtId="4" fontId="10" fillId="5" borderId="0" xfId="0" applyNumberFormat="1" applyFont="1" applyFill="1" applyBorder="1" applyAlignment="1">
      <alignment horizontal="center" vertical="center"/>
    </xf>
    <xf numFmtId="164" fontId="10" fillId="5" borderId="6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4" fontId="6" fillId="5" borderId="0" xfId="0" applyNumberFormat="1" applyFont="1" applyFill="1" applyBorder="1" applyAlignment="1">
      <alignment horizontal="center" vertical="center"/>
    </xf>
    <xf numFmtId="164" fontId="6" fillId="5" borderId="0" xfId="0" applyNumberFormat="1" applyFont="1" applyFill="1" applyBorder="1" applyAlignment="1">
      <alignment horizontal="center" vertical="center"/>
    </xf>
    <xf numFmtId="164" fontId="2" fillId="5" borderId="6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vertical="center" wrapText="1"/>
    </xf>
    <xf numFmtId="4" fontId="2" fillId="5" borderId="11" xfId="0" applyNumberFormat="1" applyFont="1" applyFill="1" applyBorder="1" applyAlignment="1">
      <alignment horizontal="center" vertical="center"/>
    </xf>
    <xf numFmtId="164" fontId="6" fillId="5" borderId="11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0" fontId="2" fillId="4" borderId="10" xfId="0" applyNumberFormat="1" applyFont="1" applyFill="1" applyBorder="1" applyAlignment="1">
      <alignment horizontal="center" vertical="center"/>
    </xf>
    <xf numFmtId="10" fontId="2" fillId="4" borderId="12" xfId="0" applyNumberFormat="1" applyFont="1" applyFill="1" applyBorder="1" applyAlignment="1">
      <alignment horizontal="center" vertical="center"/>
    </xf>
    <xf numFmtId="10" fontId="2" fillId="4" borderId="15" xfId="0" applyNumberFormat="1" applyFont="1" applyFill="1" applyBorder="1" applyAlignment="1">
      <alignment horizontal="center" vertical="center"/>
    </xf>
    <xf numFmtId="49" fontId="7" fillId="0" borderId="24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right" vertical="center" wrapText="1"/>
    </xf>
    <xf numFmtId="4" fontId="4" fillId="5" borderId="2" xfId="0" applyNumberFormat="1" applyFont="1" applyFill="1" applyBorder="1" applyAlignment="1">
      <alignment horizontal="center" vertical="center" wrapText="1"/>
    </xf>
    <xf numFmtId="4" fontId="4" fillId="5" borderId="3" xfId="0" applyNumberFormat="1" applyFont="1" applyFill="1" applyBorder="1" applyAlignment="1">
      <alignment horizontal="center" vertical="center" wrapText="1"/>
    </xf>
    <xf numFmtId="4" fontId="4" fillId="5" borderId="5" xfId="0" applyNumberFormat="1" applyFont="1" applyFill="1" applyBorder="1" applyAlignment="1">
      <alignment horizontal="center" vertical="center" wrapText="1"/>
    </xf>
    <xf numFmtId="4" fontId="4" fillId="5" borderId="0" xfId="0" applyNumberFormat="1" applyFont="1" applyFill="1" applyBorder="1" applyAlignment="1">
      <alignment horizontal="center" vertical="center" wrapText="1"/>
    </xf>
    <xf numFmtId="4" fontId="4" fillId="5" borderId="7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164" fontId="11" fillId="0" borderId="6" xfId="0" applyNumberFormat="1" applyFont="1" applyFill="1" applyBorder="1" applyAlignment="1" applyProtection="1">
      <alignment horizontal="left" vertical="top"/>
      <protection locked="0"/>
    </xf>
    <xf numFmtId="0" fontId="11" fillId="0" borderId="10" xfId="0" applyFont="1" applyFill="1" applyBorder="1" applyAlignment="1" applyProtection="1">
      <alignment horizontal="left" vertical="center"/>
      <protection locked="0"/>
    </xf>
    <xf numFmtId="0" fontId="11" fillId="0" borderId="12" xfId="0" applyFont="1" applyFill="1" applyBorder="1" applyAlignment="1" applyProtection="1">
      <alignment horizontal="left" vertical="center"/>
      <protection locked="0"/>
    </xf>
    <xf numFmtId="0" fontId="11" fillId="0" borderId="19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vertical="top"/>
      <protection locked="0"/>
    </xf>
    <xf numFmtId="0" fontId="13" fillId="0" borderId="0" xfId="0" applyFont="1" applyFill="1" applyBorder="1" applyAlignment="1" applyProtection="1">
      <alignment horizontal="left" vertical="top"/>
      <protection locked="0"/>
    </xf>
    <xf numFmtId="0" fontId="13" fillId="0" borderId="6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vertical="top"/>
      <protection locked="0"/>
    </xf>
    <xf numFmtId="0" fontId="14" fillId="0" borderId="6" xfId="0" applyFont="1" applyFill="1" applyBorder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horizontal="left" vertical="top"/>
      <protection locked="0"/>
    </xf>
    <xf numFmtId="164" fontId="14" fillId="0" borderId="6" xfId="0" applyNumberFormat="1" applyFont="1" applyFill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 applyProtection="1">
      <alignment horizontal="center" vertical="top"/>
      <protection locked="0"/>
    </xf>
    <xf numFmtId="0" fontId="13" fillId="0" borderId="6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horizontal="center" vertical="top"/>
      <protection locked="0"/>
    </xf>
    <xf numFmtId="0" fontId="14" fillId="0" borderId="6" xfId="0" applyFont="1" applyFill="1" applyBorder="1" applyAlignment="1" applyProtection="1">
      <alignment horizontal="center" vertical="top"/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0</xdr:row>
      <xdr:rowOff>15239</xdr:rowOff>
    </xdr:from>
    <xdr:to>
      <xdr:col>1</xdr:col>
      <xdr:colOff>666750</xdr:colOff>
      <xdr:row>4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" y="15239"/>
          <a:ext cx="938689" cy="877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fitToPage="1"/>
  </sheetPr>
  <dimension ref="A1:L86"/>
  <sheetViews>
    <sheetView tabSelected="1" zoomScale="80" zoomScaleNormal="80" workbookViewId="0">
      <pane ySplit="11" topLeftCell="A12" activePane="bottomLeft" state="frozen"/>
      <selection pane="bottomLeft" activeCell="K17" sqref="K17"/>
    </sheetView>
  </sheetViews>
  <sheetFormatPr defaultColWidth="9.140625" defaultRowHeight="14.25"/>
  <cols>
    <col min="1" max="1" width="9.140625" style="4"/>
    <col min="2" max="2" width="18.7109375" style="5" bestFit="1" customWidth="1"/>
    <col min="3" max="3" width="58.140625" style="6" customWidth="1"/>
    <col min="4" max="4" width="13.140625" style="5" customWidth="1"/>
    <col min="5" max="5" width="14.5703125" style="7" bestFit="1" customWidth="1"/>
    <col min="6" max="6" width="18.140625" style="7" bestFit="1" customWidth="1"/>
    <col min="7" max="7" width="18.42578125" style="7" customWidth="1"/>
    <col min="8" max="8" width="21" style="7" customWidth="1"/>
    <col min="9" max="16384" width="9.140625" style="8"/>
  </cols>
  <sheetData>
    <row r="1" spans="1:8" s="3" customFormat="1" ht="15.6" customHeight="1">
      <c r="A1" s="47"/>
      <c r="B1" s="48"/>
      <c r="C1" s="135" t="s">
        <v>80</v>
      </c>
      <c r="D1" s="135"/>
      <c r="E1" s="135"/>
      <c r="F1" s="135"/>
      <c r="G1" s="135"/>
      <c r="H1" s="136"/>
    </row>
    <row r="2" spans="1:8" s="3" customFormat="1" ht="15.6" customHeight="1">
      <c r="A2" s="49"/>
      <c r="B2" s="2"/>
      <c r="C2" s="133"/>
      <c r="D2" s="133"/>
      <c r="E2" s="133"/>
      <c r="F2" s="133"/>
      <c r="G2" s="133"/>
      <c r="H2" s="134"/>
    </row>
    <row r="3" spans="1:8" s="3" customFormat="1" ht="18">
      <c r="A3" s="49"/>
      <c r="B3" s="2"/>
      <c r="C3" s="133" t="s">
        <v>81</v>
      </c>
      <c r="D3" s="133"/>
      <c r="E3" s="133"/>
      <c r="F3" s="133"/>
      <c r="G3" s="133"/>
      <c r="H3" s="134"/>
    </row>
    <row r="4" spans="1:8" s="3" customFormat="1" ht="22.5" customHeight="1">
      <c r="A4" s="49"/>
      <c r="B4" s="2"/>
      <c r="C4" s="2"/>
      <c r="D4" s="128"/>
      <c r="E4" s="128"/>
      <c r="F4" s="128"/>
      <c r="G4" s="128"/>
      <c r="H4" s="129"/>
    </row>
    <row r="5" spans="1:8" s="3" customFormat="1" ht="24.75" customHeight="1">
      <c r="A5" s="130" t="s">
        <v>87</v>
      </c>
      <c r="B5" s="131"/>
      <c r="C5" s="131"/>
      <c r="D5" s="131"/>
      <c r="E5" s="131"/>
      <c r="F5" s="131"/>
      <c r="G5" s="131"/>
      <c r="H5" s="132"/>
    </row>
    <row r="6" spans="1:8" ht="15">
      <c r="A6" s="51"/>
      <c r="B6" s="9"/>
      <c r="C6" s="10"/>
      <c r="D6" s="11"/>
      <c r="E6" s="12"/>
      <c r="F6" s="12"/>
      <c r="G6" s="12"/>
      <c r="H6" s="52"/>
    </row>
    <row r="7" spans="1:8" ht="20.100000000000001" customHeight="1">
      <c r="A7" s="141" t="s">
        <v>82</v>
      </c>
      <c r="B7" s="111"/>
      <c r="C7" s="13" t="s">
        <v>75</v>
      </c>
      <c r="D7" s="111" t="s">
        <v>1</v>
      </c>
      <c r="E7" s="111"/>
      <c r="F7" s="112"/>
      <c r="G7" s="112"/>
      <c r="H7" s="113"/>
    </row>
    <row r="8" spans="1:8" ht="20.100000000000001" customHeight="1">
      <c r="A8" s="141" t="s">
        <v>83</v>
      </c>
      <c r="B8" s="111"/>
      <c r="C8" s="13" t="s">
        <v>72</v>
      </c>
      <c r="D8" s="111" t="s">
        <v>2</v>
      </c>
      <c r="E8" s="111"/>
      <c r="F8" s="117"/>
      <c r="G8" s="118"/>
      <c r="H8" s="119"/>
    </row>
    <row r="9" spans="1:8">
      <c r="A9" s="114"/>
      <c r="B9" s="115"/>
      <c r="C9" s="115"/>
      <c r="D9" s="115"/>
      <c r="E9" s="115"/>
      <c r="F9" s="115"/>
      <c r="G9" s="115"/>
      <c r="H9" s="116"/>
    </row>
    <row r="10" spans="1:8" ht="16.149999999999999" customHeight="1">
      <c r="A10" s="138" t="s">
        <v>8</v>
      </c>
      <c r="B10" s="139" t="s">
        <v>74</v>
      </c>
      <c r="C10" s="139" t="s">
        <v>4</v>
      </c>
      <c r="D10" s="139" t="s">
        <v>0</v>
      </c>
      <c r="E10" s="140" t="s">
        <v>71</v>
      </c>
      <c r="F10" s="137" t="s">
        <v>76</v>
      </c>
      <c r="G10" s="137"/>
      <c r="H10" s="80" t="s">
        <v>79</v>
      </c>
    </row>
    <row r="11" spans="1:8" s="4" customFormat="1" ht="31.9" customHeight="1">
      <c r="A11" s="138"/>
      <c r="B11" s="139"/>
      <c r="C11" s="139"/>
      <c r="D11" s="139"/>
      <c r="E11" s="140"/>
      <c r="F11" s="81" t="s">
        <v>77</v>
      </c>
      <c r="G11" s="81" t="s">
        <v>78</v>
      </c>
      <c r="H11" s="82" t="s">
        <v>78</v>
      </c>
    </row>
    <row r="12" spans="1:8">
      <c r="A12" s="53"/>
      <c r="B12" s="14"/>
      <c r="C12" s="15"/>
      <c r="D12" s="14"/>
      <c r="E12" s="16"/>
      <c r="F12" s="16"/>
      <c r="G12" s="16"/>
      <c r="H12" s="54"/>
    </row>
    <row r="13" spans="1:8" ht="22.5" customHeight="1">
      <c r="A13" s="83" t="s">
        <v>9</v>
      </c>
      <c r="B13" s="84"/>
      <c r="C13" s="85" t="s">
        <v>10</v>
      </c>
      <c r="D13" s="84"/>
      <c r="E13" s="86"/>
      <c r="F13" s="86"/>
      <c r="G13" s="87"/>
      <c r="H13" s="88"/>
    </row>
    <row r="14" spans="1:8" ht="26.25" customHeight="1">
      <c r="A14" s="63" t="s">
        <v>39</v>
      </c>
      <c r="B14" s="17" t="s">
        <v>30</v>
      </c>
      <c r="C14" s="66" t="s">
        <v>31</v>
      </c>
      <c r="D14" s="67" t="s">
        <v>25</v>
      </c>
      <c r="E14" s="68">
        <v>8.64</v>
      </c>
      <c r="F14" s="101"/>
      <c r="G14" s="69">
        <f>ROUND((F14+F14*$F$8),2)</f>
        <v>0</v>
      </c>
      <c r="H14" s="55">
        <f t="shared" ref="H14" si="0">ROUND((E14*G14),2)</f>
        <v>0</v>
      </c>
    </row>
    <row r="15" spans="1:8" ht="48" customHeight="1">
      <c r="A15" s="63" t="s">
        <v>40</v>
      </c>
      <c r="B15" s="17" t="s">
        <v>21</v>
      </c>
      <c r="C15" s="66" t="s">
        <v>22</v>
      </c>
      <c r="D15" s="67" t="s">
        <v>6</v>
      </c>
      <c r="E15" s="68">
        <v>120</v>
      </c>
      <c r="F15" s="101"/>
      <c r="G15" s="69">
        <f t="shared" ref="G15:G24" si="1">ROUND((F15+F15*$F$8),2)</f>
        <v>0</v>
      </c>
      <c r="H15" s="55">
        <f>ROUND((E15*G15),2)</f>
        <v>0</v>
      </c>
    </row>
    <row r="16" spans="1:8" ht="48" customHeight="1">
      <c r="A16" s="63" t="s">
        <v>41</v>
      </c>
      <c r="B16" s="17" t="s">
        <v>35</v>
      </c>
      <c r="C16" s="66" t="s">
        <v>36</v>
      </c>
      <c r="D16" s="67" t="s">
        <v>25</v>
      </c>
      <c r="E16" s="68">
        <v>5.52</v>
      </c>
      <c r="F16" s="101"/>
      <c r="G16" s="69">
        <f t="shared" si="1"/>
        <v>0</v>
      </c>
      <c r="H16" s="55">
        <f>ROUND((E16*G16),2)</f>
        <v>0</v>
      </c>
    </row>
    <row r="17" spans="1:8" ht="61.9" customHeight="1">
      <c r="A17" s="63" t="s">
        <v>42</v>
      </c>
      <c r="B17" s="17" t="s">
        <v>23</v>
      </c>
      <c r="C17" s="66" t="s">
        <v>24</v>
      </c>
      <c r="D17" s="67" t="s">
        <v>25</v>
      </c>
      <c r="E17" s="68">
        <v>4.47</v>
      </c>
      <c r="F17" s="101"/>
      <c r="G17" s="69">
        <f t="shared" si="1"/>
        <v>0</v>
      </c>
      <c r="H17" s="55">
        <f>ROUND((E17*G17),2)</f>
        <v>0</v>
      </c>
    </row>
    <row r="18" spans="1:8" ht="28.5">
      <c r="A18" s="63" t="s">
        <v>43</v>
      </c>
      <c r="B18" s="17" t="s">
        <v>26</v>
      </c>
      <c r="C18" s="66" t="s">
        <v>27</v>
      </c>
      <c r="D18" s="67" t="s">
        <v>3</v>
      </c>
      <c r="E18" s="68">
        <v>11.73</v>
      </c>
      <c r="F18" s="101"/>
      <c r="G18" s="69">
        <f t="shared" si="1"/>
        <v>0</v>
      </c>
      <c r="H18" s="55">
        <f t="shared" ref="H18:H19" si="2">ROUND((E18*G18),2)</f>
        <v>0</v>
      </c>
    </row>
    <row r="19" spans="1:8" ht="28.5">
      <c r="A19" s="63" t="s">
        <v>44</v>
      </c>
      <c r="B19" s="17" t="s">
        <v>32</v>
      </c>
      <c r="C19" s="66" t="s">
        <v>33</v>
      </c>
      <c r="D19" s="67" t="s">
        <v>34</v>
      </c>
      <c r="E19" s="68">
        <v>1332.38</v>
      </c>
      <c r="F19" s="101"/>
      <c r="G19" s="69">
        <f t="shared" si="1"/>
        <v>0</v>
      </c>
      <c r="H19" s="55">
        <f t="shared" si="2"/>
        <v>0</v>
      </c>
    </row>
    <row r="20" spans="1:8" ht="28.5">
      <c r="A20" s="63" t="s">
        <v>45</v>
      </c>
      <c r="B20" s="17" t="s">
        <v>37</v>
      </c>
      <c r="C20" s="66" t="s">
        <v>38</v>
      </c>
      <c r="D20" s="67" t="s">
        <v>34</v>
      </c>
      <c r="E20" s="68">
        <v>142.41</v>
      </c>
      <c r="F20" s="101"/>
      <c r="G20" s="69">
        <f t="shared" si="1"/>
        <v>0</v>
      </c>
      <c r="H20" s="55">
        <f>ROUND((E20*G20),2)</f>
        <v>0</v>
      </c>
    </row>
    <row r="21" spans="1:8" ht="48" customHeight="1">
      <c r="A21" s="63" t="s">
        <v>46</v>
      </c>
      <c r="B21" s="17" t="s">
        <v>28</v>
      </c>
      <c r="C21" s="66" t="s">
        <v>29</v>
      </c>
      <c r="D21" s="67" t="s">
        <v>25</v>
      </c>
      <c r="E21" s="68">
        <v>6.73</v>
      </c>
      <c r="F21" s="101"/>
      <c r="G21" s="69">
        <f t="shared" si="1"/>
        <v>0</v>
      </c>
      <c r="H21" s="55">
        <f>ROUND((E21*G21),2)</f>
        <v>0</v>
      </c>
    </row>
    <row r="22" spans="1:8" ht="97.15" customHeight="1">
      <c r="A22" s="63" t="s">
        <v>49</v>
      </c>
      <c r="B22" s="17" t="s">
        <v>12</v>
      </c>
      <c r="C22" s="66" t="s">
        <v>13</v>
      </c>
      <c r="D22" s="67" t="s">
        <v>6</v>
      </c>
      <c r="E22" s="68">
        <v>46.8</v>
      </c>
      <c r="F22" s="101"/>
      <c r="G22" s="69">
        <f t="shared" si="1"/>
        <v>0</v>
      </c>
      <c r="H22" s="55">
        <f t="shared" ref="H22:H32" si="3">ROUND((E22*G22),2)</f>
        <v>0</v>
      </c>
    </row>
    <row r="23" spans="1:8" ht="42.75">
      <c r="A23" s="63" t="s">
        <v>50</v>
      </c>
      <c r="B23" s="17" t="s">
        <v>47</v>
      </c>
      <c r="C23" s="70" t="s">
        <v>48</v>
      </c>
      <c r="D23" s="67" t="s">
        <v>3</v>
      </c>
      <c r="E23" s="68">
        <v>55.68</v>
      </c>
      <c r="F23" s="101"/>
      <c r="G23" s="69">
        <f t="shared" si="1"/>
        <v>0</v>
      </c>
      <c r="H23" s="55">
        <f t="shared" ref="H23" si="4">ROUND((E23*G23),2)</f>
        <v>0</v>
      </c>
    </row>
    <row r="24" spans="1:8" ht="63.6" customHeight="1">
      <c r="A24" s="63" t="s">
        <v>52</v>
      </c>
      <c r="B24" s="17" t="s">
        <v>11</v>
      </c>
      <c r="C24" s="66" t="s">
        <v>51</v>
      </c>
      <c r="D24" s="67" t="s">
        <v>3</v>
      </c>
      <c r="E24" s="68">
        <v>84.24</v>
      </c>
      <c r="F24" s="101"/>
      <c r="G24" s="69">
        <f t="shared" si="1"/>
        <v>0</v>
      </c>
      <c r="H24" s="55">
        <f t="shared" si="3"/>
        <v>0</v>
      </c>
    </row>
    <row r="25" spans="1:8" ht="22.5" customHeight="1">
      <c r="A25" s="62"/>
      <c r="B25" s="14"/>
      <c r="C25" s="120" t="s">
        <v>53</v>
      </c>
      <c r="D25" s="120"/>
      <c r="E25" s="120"/>
      <c r="F25" s="120"/>
      <c r="G25" s="120"/>
      <c r="H25" s="56">
        <f>SUM(H14:H24)</f>
        <v>0</v>
      </c>
    </row>
    <row r="26" spans="1:8" ht="22.5" customHeight="1">
      <c r="A26" s="83" t="s">
        <v>7</v>
      </c>
      <c r="B26" s="84"/>
      <c r="C26" s="89" t="s">
        <v>14</v>
      </c>
      <c r="D26" s="90"/>
      <c r="E26" s="91"/>
      <c r="F26" s="92"/>
      <c r="G26" s="92"/>
      <c r="H26" s="93"/>
    </row>
    <row r="27" spans="1:8" ht="28.5">
      <c r="A27" s="63" t="s">
        <v>54</v>
      </c>
      <c r="B27" s="1" t="s">
        <v>15</v>
      </c>
      <c r="C27" s="71" t="s">
        <v>16</v>
      </c>
      <c r="D27" s="65" t="s">
        <v>3</v>
      </c>
      <c r="E27" s="68">
        <v>183.75</v>
      </c>
      <c r="F27" s="101"/>
      <c r="G27" s="69">
        <f t="shared" ref="G27:G32" si="5">ROUND((F27+F27*$F$8),2)</f>
        <v>0</v>
      </c>
      <c r="H27" s="55">
        <f t="shared" si="3"/>
        <v>0</v>
      </c>
    </row>
    <row r="28" spans="1:8" ht="42.75">
      <c r="A28" s="63" t="s">
        <v>55</v>
      </c>
      <c r="B28" s="1" t="s">
        <v>17</v>
      </c>
      <c r="C28" s="71" t="s">
        <v>18</v>
      </c>
      <c r="D28" s="65" t="s">
        <v>6</v>
      </c>
      <c r="E28" s="68">
        <v>264</v>
      </c>
      <c r="F28" s="101"/>
      <c r="G28" s="69">
        <f t="shared" si="5"/>
        <v>0</v>
      </c>
      <c r="H28" s="55">
        <f t="shared" si="3"/>
        <v>0</v>
      </c>
    </row>
    <row r="29" spans="1:8" ht="55.15" customHeight="1">
      <c r="A29" s="63" t="s">
        <v>56</v>
      </c>
      <c r="B29" s="65">
        <v>94287</v>
      </c>
      <c r="C29" s="71" t="s">
        <v>86</v>
      </c>
      <c r="D29" s="65" t="s">
        <v>6</v>
      </c>
      <c r="E29" s="68">
        <v>264</v>
      </c>
      <c r="F29" s="101"/>
      <c r="G29" s="69">
        <f t="shared" si="5"/>
        <v>0</v>
      </c>
      <c r="H29" s="55">
        <f t="shared" si="3"/>
        <v>0</v>
      </c>
    </row>
    <row r="30" spans="1:8" ht="57">
      <c r="A30" s="63" t="s">
        <v>57</v>
      </c>
      <c r="B30" s="1" t="s">
        <v>19</v>
      </c>
      <c r="C30" s="71" t="s">
        <v>20</v>
      </c>
      <c r="D30" s="65" t="s">
        <v>3</v>
      </c>
      <c r="E30" s="68">
        <v>646.79999999999995</v>
      </c>
      <c r="F30" s="101"/>
      <c r="G30" s="69">
        <f t="shared" si="5"/>
        <v>0</v>
      </c>
      <c r="H30" s="55">
        <f t="shared" si="3"/>
        <v>0</v>
      </c>
    </row>
    <row r="31" spans="1:8" ht="42.75">
      <c r="A31" s="77" t="s">
        <v>67</v>
      </c>
      <c r="B31" s="19" t="s">
        <v>64</v>
      </c>
      <c r="C31" s="64" t="s">
        <v>65</v>
      </c>
      <c r="D31" s="72" t="s">
        <v>66</v>
      </c>
      <c r="E31" s="73">
        <v>1</v>
      </c>
      <c r="F31" s="102"/>
      <c r="G31" s="69">
        <f t="shared" si="5"/>
        <v>0</v>
      </c>
      <c r="H31" s="55">
        <f t="shared" ref="H31" si="6">ROUND((E31*G31),2)</f>
        <v>0</v>
      </c>
    </row>
    <row r="32" spans="1:8" ht="28.5">
      <c r="A32" s="77" t="s">
        <v>69</v>
      </c>
      <c r="B32" s="20">
        <v>38135</v>
      </c>
      <c r="C32" s="64" t="s">
        <v>70</v>
      </c>
      <c r="D32" s="72" t="s">
        <v>3</v>
      </c>
      <c r="E32" s="73">
        <v>0.85</v>
      </c>
      <c r="F32" s="102"/>
      <c r="G32" s="69">
        <f t="shared" si="5"/>
        <v>0</v>
      </c>
      <c r="H32" s="55">
        <f t="shared" si="3"/>
        <v>0</v>
      </c>
    </row>
    <row r="33" spans="1:12" s="22" customFormat="1" ht="22.5" customHeight="1">
      <c r="A33" s="78"/>
      <c r="B33" s="21"/>
      <c r="C33" s="120" t="s">
        <v>53</v>
      </c>
      <c r="D33" s="120"/>
      <c r="E33" s="120"/>
      <c r="F33" s="120"/>
      <c r="G33" s="121"/>
      <c r="H33" s="56">
        <f>SUM(H27:H32)</f>
        <v>0</v>
      </c>
    </row>
    <row r="34" spans="1:12" ht="22.5" customHeight="1">
      <c r="A34" s="94" t="s">
        <v>73</v>
      </c>
      <c r="B34" s="95"/>
      <c r="C34" s="96" t="s">
        <v>58</v>
      </c>
      <c r="D34" s="95"/>
      <c r="E34" s="97"/>
      <c r="F34" s="98"/>
      <c r="G34" s="99"/>
      <c r="H34" s="100"/>
    </row>
    <row r="35" spans="1:12" ht="28.5">
      <c r="A35" s="79" t="s">
        <v>60</v>
      </c>
      <c r="B35" s="24" t="s">
        <v>59</v>
      </c>
      <c r="C35" s="25" t="s">
        <v>68</v>
      </c>
      <c r="D35" s="26" t="s">
        <v>6</v>
      </c>
      <c r="E35" s="27">
        <v>91.92</v>
      </c>
      <c r="F35" s="103"/>
      <c r="G35" s="69">
        <f t="shared" ref="G35:G36" si="7">ROUND((F35+F35*$F$8),2)</f>
        <v>0</v>
      </c>
      <c r="H35" s="55">
        <f t="shared" ref="H35:H36" si="8">ROUND((E35*G35),2)</f>
        <v>0</v>
      </c>
    </row>
    <row r="36" spans="1:12" ht="42.75">
      <c r="A36" s="63" t="s">
        <v>63</v>
      </c>
      <c r="B36" s="17" t="s">
        <v>61</v>
      </c>
      <c r="C36" s="28" t="s">
        <v>62</v>
      </c>
      <c r="D36" s="1" t="s">
        <v>3</v>
      </c>
      <c r="E36" s="18">
        <v>344.43</v>
      </c>
      <c r="F36" s="101"/>
      <c r="G36" s="69">
        <f t="shared" si="7"/>
        <v>0</v>
      </c>
      <c r="H36" s="55">
        <f t="shared" si="8"/>
        <v>0</v>
      </c>
    </row>
    <row r="37" spans="1:12" ht="22.5" customHeight="1">
      <c r="A37" s="53"/>
      <c r="B37" s="14"/>
      <c r="C37" s="120" t="s">
        <v>53</v>
      </c>
      <c r="D37" s="120"/>
      <c r="E37" s="120"/>
      <c r="F37" s="120"/>
      <c r="G37" s="121"/>
      <c r="H37" s="56">
        <f>SUM(H35:H36)</f>
        <v>0</v>
      </c>
    </row>
    <row r="38" spans="1:12" ht="15" thickBot="1">
      <c r="A38" s="53"/>
      <c r="B38" s="74" t="s">
        <v>85</v>
      </c>
      <c r="C38" s="37"/>
      <c r="D38" s="61"/>
      <c r="E38" s="16"/>
      <c r="F38" s="29"/>
      <c r="G38" s="29"/>
      <c r="H38" s="50"/>
    </row>
    <row r="39" spans="1:12" ht="15.75" customHeight="1">
      <c r="A39" s="53"/>
      <c r="B39" s="61"/>
      <c r="C39" s="61"/>
      <c r="D39" s="61"/>
      <c r="E39" s="16"/>
      <c r="F39" s="122" t="s">
        <v>5</v>
      </c>
      <c r="G39" s="123"/>
      <c r="H39" s="108">
        <f>H37+H33+H25</f>
        <v>0</v>
      </c>
    </row>
    <row r="40" spans="1:12" ht="20.25">
      <c r="A40" s="53"/>
      <c r="B40" s="61"/>
      <c r="C40" s="30"/>
      <c r="D40" s="61"/>
      <c r="E40" s="16"/>
      <c r="F40" s="124"/>
      <c r="G40" s="125"/>
      <c r="H40" s="109"/>
      <c r="L40" s="46"/>
    </row>
    <row r="41" spans="1:12" ht="13.9" customHeight="1">
      <c r="A41" s="105"/>
      <c r="B41" s="106"/>
      <c r="C41" s="75"/>
      <c r="D41" s="106"/>
      <c r="E41" s="106"/>
      <c r="F41" s="124"/>
      <c r="G41" s="125"/>
      <c r="H41" s="109"/>
    </row>
    <row r="42" spans="1:12" ht="14.45" customHeight="1" thickBot="1">
      <c r="A42" s="107"/>
      <c r="B42" s="104"/>
      <c r="C42" s="30"/>
      <c r="D42" s="104"/>
      <c r="E42" s="104"/>
      <c r="F42" s="126"/>
      <c r="G42" s="127"/>
      <c r="H42" s="110"/>
    </row>
    <row r="43" spans="1:12" ht="15.75" customHeight="1">
      <c r="A43" s="53"/>
      <c r="B43" s="61"/>
      <c r="C43" s="61"/>
      <c r="D43" s="104"/>
      <c r="E43" s="104"/>
      <c r="F43" s="29"/>
      <c r="G43" s="29"/>
      <c r="H43" s="57"/>
    </row>
    <row r="44" spans="1:12" ht="15.75" customHeight="1">
      <c r="A44" s="142"/>
      <c r="B44" s="143"/>
      <c r="C44" s="143"/>
      <c r="D44" s="143"/>
      <c r="E44" s="143"/>
      <c r="F44" s="143"/>
      <c r="G44" s="143"/>
      <c r="H44" s="144"/>
    </row>
    <row r="45" spans="1:12" ht="24" customHeight="1">
      <c r="A45" s="145" t="s">
        <v>90</v>
      </c>
      <c r="B45" s="146"/>
      <c r="C45" s="146"/>
      <c r="D45" s="146"/>
      <c r="E45" s="147"/>
      <c r="F45" s="145" t="s">
        <v>91</v>
      </c>
      <c r="G45" s="146"/>
      <c r="H45" s="147"/>
    </row>
    <row r="46" spans="1:12" ht="15.75" customHeight="1">
      <c r="A46" s="143"/>
      <c r="B46" s="143"/>
      <c r="C46" s="143"/>
      <c r="D46" s="148"/>
      <c r="E46" s="148"/>
      <c r="F46" s="148"/>
      <c r="G46" s="149"/>
      <c r="H46" s="150"/>
    </row>
    <row r="47" spans="1:12" ht="24" customHeight="1">
      <c r="A47" s="145" t="s">
        <v>92</v>
      </c>
      <c r="B47" s="146"/>
      <c r="C47" s="147"/>
      <c r="D47" s="151"/>
      <c r="E47" s="151"/>
      <c r="F47" s="151"/>
      <c r="G47" s="151"/>
      <c r="H47" s="152"/>
    </row>
    <row r="48" spans="1:12" ht="15.75" customHeight="1">
      <c r="A48" s="143"/>
      <c r="B48" s="143"/>
      <c r="C48" s="143"/>
      <c r="D48" s="153"/>
      <c r="E48" s="153"/>
      <c r="F48" s="153"/>
      <c r="G48" s="153"/>
      <c r="H48" s="154"/>
    </row>
    <row r="49" spans="1:8" ht="15.75" customHeight="1">
      <c r="A49" s="155" t="s">
        <v>93</v>
      </c>
      <c r="B49" s="143"/>
      <c r="C49" s="143"/>
      <c r="D49" s="153"/>
      <c r="E49" s="153"/>
      <c r="F49" s="153"/>
      <c r="G49" s="153"/>
      <c r="H49" s="154"/>
    </row>
    <row r="50" spans="1:8" ht="15.75" customHeight="1">
      <c r="A50" s="155"/>
      <c r="B50" s="143"/>
      <c r="C50" s="143"/>
      <c r="D50" s="153"/>
      <c r="E50" s="153"/>
      <c r="F50" s="153"/>
      <c r="G50" s="153"/>
      <c r="H50" s="154"/>
    </row>
    <row r="51" spans="1:8" ht="15.75" customHeight="1">
      <c r="A51" s="143"/>
      <c r="B51" s="143"/>
      <c r="C51" s="143"/>
      <c r="D51" s="153"/>
      <c r="E51" s="153"/>
      <c r="F51" s="153"/>
      <c r="G51" s="153"/>
      <c r="H51" s="154"/>
    </row>
    <row r="52" spans="1:8" ht="15.75" customHeight="1">
      <c r="A52" s="143"/>
      <c r="B52" s="143"/>
      <c r="C52" s="156" t="s">
        <v>89</v>
      </c>
      <c r="D52" s="157" t="s">
        <v>88</v>
      </c>
      <c r="E52" s="157"/>
      <c r="F52" s="157"/>
      <c r="G52" s="157"/>
      <c r="H52" s="158"/>
    </row>
    <row r="53" spans="1:8" ht="15.75" customHeight="1">
      <c r="A53" s="143"/>
      <c r="B53" s="143"/>
      <c r="C53" s="143"/>
      <c r="D53" s="159"/>
      <c r="E53" s="159"/>
      <c r="F53" s="159"/>
      <c r="G53" s="159"/>
      <c r="H53" s="160"/>
    </row>
    <row r="54" spans="1:8" ht="15">
      <c r="A54" s="53"/>
      <c r="B54" s="61"/>
      <c r="C54" s="61"/>
      <c r="D54" s="61"/>
      <c r="E54" s="16"/>
      <c r="F54" s="31"/>
      <c r="G54" s="31"/>
      <c r="H54" s="56"/>
    </row>
    <row r="55" spans="1:8" ht="15" thickBot="1">
      <c r="A55" s="58"/>
      <c r="B55" s="60"/>
      <c r="C55" s="32"/>
      <c r="D55" s="60"/>
      <c r="E55" s="33"/>
      <c r="F55" s="33"/>
      <c r="G55" s="33"/>
      <c r="H55" s="59"/>
    </row>
    <row r="56" spans="1:8" ht="15">
      <c r="E56" s="16"/>
      <c r="F56" s="34"/>
      <c r="G56" s="31"/>
      <c r="H56" s="35"/>
    </row>
    <row r="57" spans="1:8">
      <c r="E57" s="16"/>
      <c r="F57" s="16"/>
      <c r="G57" s="16"/>
      <c r="H57" s="16"/>
    </row>
    <row r="58" spans="1:8">
      <c r="E58" s="16"/>
      <c r="F58" s="16"/>
      <c r="G58" s="16"/>
      <c r="H58" s="16"/>
    </row>
    <row r="59" spans="1:8">
      <c r="E59" s="16"/>
      <c r="F59" s="16"/>
      <c r="G59" s="16"/>
      <c r="H59" s="16"/>
    </row>
    <row r="60" spans="1:8">
      <c r="C60" s="76" t="s">
        <v>84</v>
      </c>
      <c r="E60" s="36"/>
    </row>
    <row r="61" spans="1:8">
      <c r="E61" s="36"/>
    </row>
    <row r="62" spans="1:8">
      <c r="B62" s="23"/>
      <c r="C62" s="37"/>
      <c r="D62" s="23"/>
      <c r="E62" s="16"/>
    </row>
    <row r="63" spans="1:8">
      <c r="B63" s="23"/>
      <c r="C63" s="37"/>
      <c r="D63" s="23"/>
      <c r="E63" s="16"/>
    </row>
    <row r="64" spans="1:8" ht="15">
      <c r="B64" s="10"/>
      <c r="C64" s="10"/>
      <c r="D64" s="10"/>
      <c r="E64" s="38"/>
    </row>
    <row r="65" spans="2:9" ht="15">
      <c r="B65" s="11"/>
      <c r="C65" s="11"/>
      <c r="D65" s="11"/>
      <c r="E65" s="31"/>
    </row>
    <row r="66" spans="2:9">
      <c r="B66" s="23"/>
      <c r="C66" s="23"/>
      <c r="D66" s="39"/>
      <c r="E66" s="40"/>
    </row>
    <row r="67" spans="2:9">
      <c r="B67" s="23"/>
      <c r="C67" s="30"/>
      <c r="D67" s="39"/>
      <c r="E67" s="40"/>
      <c r="F67" s="16"/>
      <c r="G67" s="16"/>
      <c r="H67" s="16"/>
      <c r="I67" s="41"/>
    </row>
    <row r="68" spans="2:9">
      <c r="B68" s="23"/>
      <c r="C68" s="23"/>
      <c r="D68" s="39"/>
      <c r="E68" s="42"/>
      <c r="F68" s="16"/>
      <c r="G68" s="16"/>
      <c r="H68" s="16"/>
      <c r="I68" s="41"/>
    </row>
    <row r="69" spans="2:9">
      <c r="B69" s="23"/>
      <c r="C69" s="30"/>
      <c r="D69" s="39"/>
      <c r="E69" s="42"/>
      <c r="F69" s="16"/>
      <c r="G69" s="16"/>
      <c r="H69" s="16"/>
      <c r="I69" s="41"/>
    </row>
    <row r="70" spans="2:9">
      <c r="B70" s="23"/>
      <c r="C70" s="30"/>
      <c r="D70" s="39"/>
      <c r="E70" s="42"/>
      <c r="F70" s="16"/>
      <c r="G70" s="16"/>
      <c r="H70" s="16"/>
      <c r="I70" s="41"/>
    </row>
    <row r="71" spans="2:9">
      <c r="B71" s="23"/>
      <c r="C71" s="30"/>
      <c r="D71" s="39"/>
      <c r="E71" s="42"/>
      <c r="F71" s="16"/>
      <c r="G71" s="16"/>
      <c r="H71" s="16"/>
      <c r="I71" s="41"/>
    </row>
    <row r="72" spans="2:9">
      <c r="B72" s="23"/>
      <c r="C72" s="30"/>
      <c r="D72" s="39"/>
      <c r="E72" s="42"/>
      <c r="F72" s="16"/>
      <c r="G72" s="16"/>
      <c r="H72" s="16"/>
      <c r="I72" s="41"/>
    </row>
    <row r="73" spans="2:9">
      <c r="B73" s="23"/>
      <c r="C73" s="30"/>
      <c r="D73" s="39"/>
      <c r="E73" s="42"/>
      <c r="F73" s="16"/>
      <c r="G73" s="16"/>
      <c r="H73" s="16"/>
      <c r="I73" s="41"/>
    </row>
    <row r="74" spans="2:9">
      <c r="B74" s="23"/>
      <c r="C74" s="30"/>
      <c r="D74" s="39"/>
      <c r="E74" s="42"/>
      <c r="F74" s="16"/>
      <c r="G74" s="16"/>
      <c r="H74" s="16"/>
      <c r="I74" s="41"/>
    </row>
    <row r="75" spans="2:9">
      <c r="B75" s="23"/>
      <c r="C75" s="23"/>
      <c r="D75" s="39"/>
      <c r="E75" s="42"/>
      <c r="F75" s="16"/>
      <c r="G75" s="16"/>
      <c r="H75" s="16"/>
      <c r="I75" s="41"/>
    </row>
    <row r="76" spans="2:9">
      <c r="B76" s="23"/>
      <c r="C76" s="23"/>
      <c r="D76" s="39"/>
      <c r="E76" s="42"/>
      <c r="F76" s="16"/>
      <c r="G76" s="16"/>
      <c r="H76" s="16"/>
      <c r="I76" s="41"/>
    </row>
    <row r="77" spans="2:9">
      <c r="B77" s="23"/>
      <c r="C77" s="23"/>
      <c r="D77" s="39"/>
      <c r="E77" s="42"/>
      <c r="F77" s="16"/>
      <c r="G77" s="16"/>
      <c r="H77" s="16"/>
      <c r="I77" s="41"/>
    </row>
    <row r="78" spans="2:9">
      <c r="B78" s="23"/>
      <c r="C78" s="23"/>
      <c r="D78" s="39"/>
      <c r="E78" s="42"/>
      <c r="F78" s="16"/>
      <c r="G78" s="16"/>
      <c r="H78" s="16"/>
      <c r="I78" s="41"/>
    </row>
    <row r="79" spans="2:9">
      <c r="B79" s="23"/>
      <c r="C79" s="23"/>
      <c r="D79" s="39"/>
      <c r="E79" s="42"/>
      <c r="F79" s="16"/>
      <c r="G79" s="16"/>
      <c r="H79" s="16"/>
      <c r="I79" s="41"/>
    </row>
    <row r="80" spans="2:9">
      <c r="B80" s="23"/>
      <c r="C80" s="23"/>
      <c r="D80" s="39"/>
      <c r="E80" s="42"/>
    </row>
    <row r="81" spans="2:5">
      <c r="B81" s="23"/>
      <c r="C81" s="23"/>
      <c r="D81" s="39"/>
      <c r="E81" s="42"/>
    </row>
    <row r="82" spans="2:5">
      <c r="B82" s="23"/>
      <c r="C82" s="23"/>
      <c r="D82" s="39"/>
      <c r="E82" s="43"/>
    </row>
    <row r="83" spans="2:5">
      <c r="B83" s="23"/>
      <c r="C83" s="37"/>
      <c r="D83" s="23"/>
      <c r="E83" s="44"/>
    </row>
    <row r="84" spans="2:5">
      <c r="B84" s="23"/>
      <c r="C84" s="37"/>
      <c r="D84" s="23"/>
      <c r="E84" s="44"/>
    </row>
    <row r="85" spans="2:5">
      <c r="B85" s="23"/>
      <c r="C85" s="37"/>
      <c r="D85" s="23"/>
      <c r="E85" s="44"/>
    </row>
    <row r="86" spans="2:5" ht="15">
      <c r="B86" s="23"/>
      <c r="C86" s="45"/>
      <c r="D86" s="39"/>
      <c r="E86" s="43"/>
    </row>
  </sheetData>
  <mergeCells count="32">
    <mergeCell ref="A45:E45"/>
    <mergeCell ref="F45:H45"/>
    <mergeCell ref="A47:C47"/>
    <mergeCell ref="D52:H52"/>
    <mergeCell ref="D53:H53"/>
    <mergeCell ref="D4:H4"/>
    <mergeCell ref="A5:H5"/>
    <mergeCell ref="C3:H3"/>
    <mergeCell ref="C1:H2"/>
    <mergeCell ref="F10:G10"/>
    <mergeCell ref="A10:A11"/>
    <mergeCell ref="B10:B11"/>
    <mergeCell ref="C10:C11"/>
    <mergeCell ref="D10:D11"/>
    <mergeCell ref="E10:E11"/>
    <mergeCell ref="A7:B7"/>
    <mergeCell ref="A8:B8"/>
    <mergeCell ref="D43:E43"/>
    <mergeCell ref="A41:B41"/>
    <mergeCell ref="A42:B42"/>
    <mergeCell ref="H39:H42"/>
    <mergeCell ref="D7:E7"/>
    <mergeCell ref="D8:E8"/>
    <mergeCell ref="F7:H7"/>
    <mergeCell ref="A9:H9"/>
    <mergeCell ref="F8:H8"/>
    <mergeCell ref="C25:G25"/>
    <mergeCell ref="C33:G33"/>
    <mergeCell ref="C37:G37"/>
    <mergeCell ref="D41:E41"/>
    <mergeCell ref="D42:E42"/>
    <mergeCell ref="F39:G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fitToHeight="0" orientation="landscape" horizontalDpi="4294967294" verticalDpi="300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PO</vt:lpstr>
      <vt:lpstr>PO!Area_de_impressao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Obras</cp:lastModifiedBy>
  <cp:lastPrinted>2020-01-09T13:28:37Z</cp:lastPrinted>
  <dcterms:created xsi:type="dcterms:W3CDTF">2015-10-28T23:33:01Z</dcterms:created>
  <dcterms:modified xsi:type="dcterms:W3CDTF">2020-03-06T14:09:37Z</dcterms:modified>
</cp:coreProperties>
</file>