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PLAN. ORÇAMENTARIA " sheetId="6" r:id="rId1"/>
  </sheets>
  <definedNames>
    <definedName name="_xlnm.Print_Area" localSheetId="0">'PLAN. ORÇAMENTARIA '!$A$1:$I$46</definedName>
    <definedName name="_xlnm.Print_Titles" localSheetId="0">'PLAN. ORÇAMENTARIA '!$11:$11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4" i="6"/>
  <c r="I14" s="1"/>
  <c r="H29"/>
  <c r="I29" s="1"/>
  <c r="H28"/>
  <c r="I28" s="1"/>
  <c r="H24"/>
  <c r="I24" s="1"/>
  <c r="H23"/>
  <c r="I23" s="1"/>
  <c r="H22"/>
  <c r="I22" s="1"/>
  <c r="H21"/>
  <c r="I21" s="1"/>
  <c r="H20"/>
  <c r="I20" s="1"/>
  <c r="H19"/>
  <c r="I19" s="1"/>
  <c r="H18"/>
  <c r="I18" s="1"/>
  <c r="I15" l="1"/>
  <c r="I30"/>
  <c r="I25"/>
  <c r="I32" l="1"/>
</calcChain>
</file>

<file path=xl/sharedStrings.xml><?xml version="1.0" encoding="utf-8"?>
<sst xmlns="http://schemas.openxmlformats.org/spreadsheetml/2006/main" count="85" uniqueCount="66">
  <si>
    <t>m</t>
  </si>
  <si>
    <t>m²</t>
  </si>
  <si>
    <t>Subtotal</t>
  </si>
  <si>
    <t>ITEM</t>
  </si>
  <si>
    <t>CÓDIGO</t>
  </si>
  <si>
    <t>FONTE</t>
  </si>
  <si>
    <t>DESCRIÇÃO DOS SERVIÇOS</t>
  </si>
  <si>
    <t>UNID</t>
  </si>
  <si>
    <t>QUANT</t>
  </si>
  <si>
    <t>Custo TOTAL com BDI incluso</t>
  </si>
  <si>
    <t>SETOP</t>
  </si>
  <si>
    <t xml:space="preserve">BDI : </t>
  </si>
  <si>
    <t>2.1</t>
  </si>
  <si>
    <t>1.1</t>
  </si>
  <si>
    <t>PREFEITURA MUNICIPAL DE ESTIVA</t>
  </si>
  <si>
    <t>ESTADO DE MINAS GERAIS</t>
  </si>
  <si>
    <t>Zona Rural - Estiva - MG</t>
  </si>
  <si>
    <t>CER-MOU-020</t>
  </si>
  <si>
    <t>ALV-BLO-025</t>
  </si>
  <si>
    <t>ALVENARIA DE VEDAÇÃO COM BLOCO DE CONCRETO, ESP. 14CM, COM ACABAMENTO APARENTE, INCLUSIVE ARGAMASSA PARA ASSENTAMENTO</t>
  </si>
  <si>
    <t>SER-POR-076</t>
  </si>
  <si>
    <t>SER-POR-075</t>
  </si>
  <si>
    <t>Obra: Construção de Alambrado em Campo de Futebol</t>
  </si>
  <si>
    <t>Endereço: Rua Cacilda Oliveira Rosa - Distrito Pantano dos Rosas</t>
  </si>
  <si>
    <t>CINTA DE AMARRAÇÃO DE ALVENARIA COM BLOCO DE CONCRETO ESTRUTURAL, CANALETA TIPO "U", ESP. 14CM, (FBK 4,5MPA), COM ACABAMENTO APARENTE, INCLUSIVE ARGAMASSA PARA ASSENTAMENTO, EXCLUSIVE GRAUTE E ARMAÇÃO</t>
  </si>
  <si>
    <t>CIN-BLO-025</t>
  </si>
  <si>
    <t>ESCAVAÇÃO MANUAL DE VALAS H &lt;= 1,50 M</t>
  </si>
  <si>
    <t>TER-ESC-035</t>
  </si>
  <si>
    <t>FORNECIMENTO DE CONCRETO ESTRUTURAL, PREPARADO EM OBRA, COM FCK 25 MPA, INCLUSIVE LANÇAMENTO, ADENSAMENTO E ACABAMENTO</t>
  </si>
  <si>
    <t>EST-CON-035</t>
  </si>
  <si>
    <t>PORTÃO EM TUBO GALVANIZADO 2 1/2" COM TELA FIO 12 # 1/2" E CADEADO Nº 50</t>
  </si>
  <si>
    <t>PORTÃO EM TUBO GALVANIZADO 1 1/2" COM TELA FIO 12 # 1/2" E CADEADO Nº 40</t>
  </si>
  <si>
    <t>CERCA DE MOURÃO H = 2,80 M - MOURÃO PRÉ-FABRICADO DE CONCRETO PONTA VIRADA A CADA 2,50 M, 5 FIOS DE ARAME LISO E TELA GALVANIZADA # 2" FIO 12, INCLUSIVE FUNDAÇÃO</t>
  </si>
  <si>
    <t>ESPORTES</t>
  </si>
  <si>
    <t>CORTE, DOBRA E MONTAGEM DE AÇO CA-50/60</t>
  </si>
  <si>
    <t>ARM-AÇO-020</t>
  </si>
  <si>
    <t>FORMA E DESFORMA DE TÁBUA E SARRAFO, REAPROVEITAMENTO (3X), EXCLUSIVE ESCORAMENTO</t>
  </si>
  <si>
    <t>EST-FOR-005</t>
  </si>
  <si>
    <t>2.2</t>
  </si>
  <si>
    <t>2.3</t>
  </si>
  <si>
    <t>VALOR UNITÁRIO</t>
  </si>
  <si>
    <t>SEM BDI</t>
  </si>
  <si>
    <t>COM BDI</t>
  </si>
  <si>
    <t>TOTAL COM BDI</t>
  </si>
  <si>
    <t>m³</t>
  </si>
  <si>
    <t>kg</t>
  </si>
  <si>
    <t>EXECUÇÃO DE ALAMBRADO</t>
  </si>
  <si>
    <t>SERRALHERIA</t>
  </si>
  <si>
    <t>2.4</t>
  </si>
  <si>
    <t>2.5</t>
  </si>
  <si>
    <t>2.6</t>
  </si>
  <si>
    <t>2.7</t>
  </si>
  <si>
    <t>PLACA DE OBRA</t>
  </si>
  <si>
    <t>IIO-PLA-005</t>
  </si>
  <si>
    <t>FORNECIMENTO E COLOCAÇÃO DE PLACA DE OBRA EM CHAPA GALVANIZADA - EM CHAPA GALVANIZADA 0,26 AFIXADAS COM REBITES 540 E PARAFUSOS 3/8, EM ESTRUTURA METÁLICA VIGA U 2" ENRIJECIDA COM METALON 20X20, SUPORTE EM EUCALIPTO AUTOCLAVADO PINTADAS</t>
  </si>
  <si>
    <t xml:space="preserve">Planilha de Proposta Orçamentária </t>
  </si>
  <si>
    <t>Data Base:</t>
  </si>
  <si>
    <t xml:space="preserve">Preço Base: </t>
  </si>
  <si>
    <t>EMPRESA:</t>
  </si>
  <si>
    <t>CNPJ:</t>
  </si>
  <si>
    <t>Local e Data:</t>
  </si>
  <si>
    <t>Assinaturas com identificação:</t>
  </si>
  <si>
    <t>Responsável Técnico</t>
  </si>
  <si>
    <t>Proprietário da Empresa</t>
  </si>
  <si>
    <t>MATERIAL</t>
  </si>
  <si>
    <t>MÃO DE OBRA</t>
  </si>
</sst>
</file>

<file path=xl/styles.xml><?xml version="1.0" encoding="utf-8"?>
<styleSheet xmlns="http://schemas.openxmlformats.org/spreadsheetml/2006/main">
  <numFmts count="6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_(* #,##0.0000_);_(* \(#,##0.0000\);_(* &quot;-&quot;??_);_(@_)"/>
    <numFmt numFmtId="167" formatCode="&quot;R$&quot;\ #,##0.00"/>
    <numFmt numFmtId="170" formatCode="_(* #,##0.000_);_(* \(#,##0.000\);_(* &quot;-&quot;??_);_(@_)"/>
  </numFmts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b/>
      <sz val="11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Border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1" xfId="3" applyFont="1" applyFill="1" applyBorder="1" applyAlignment="1">
      <alignment horizontal="left" vertical="center" wrapText="1"/>
    </xf>
    <xf numFmtId="0" fontId="2" fillId="0" borderId="1" xfId="22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/>
    </xf>
    <xf numFmtId="164" fontId="11" fillId="0" borderId="0" xfId="2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3" applyFont="1" applyFill="1" applyBorder="1" applyAlignment="1">
      <alignment horizontal="left" vertical="center" wrapText="1"/>
    </xf>
    <xf numFmtId="164" fontId="1" fillId="0" borderId="0" xfId="2" applyFont="1" applyFill="1" applyBorder="1" applyAlignment="1">
      <alignment horizontal="center" vertical="center"/>
    </xf>
    <xf numFmtId="164" fontId="11" fillId="0" borderId="0" xfId="2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horizontal="center" vertical="center" wrapText="1"/>
    </xf>
    <xf numFmtId="164" fontId="2" fillId="0" borderId="1" xfId="4" applyFont="1" applyFill="1" applyBorder="1" applyAlignment="1">
      <alignment horizontal="center" vertical="center"/>
    </xf>
    <xf numFmtId="167" fontId="2" fillId="0" borderId="1" xfId="4" applyNumberFormat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7" fontId="2" fillId="0" borderId="1" xfId="16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64" fontId="7" fillId="4" borderId="5" xfId="1" applyFont="1" applyFill="1" applyBorder="1" applyAlignment="1">
      <alignment horizontal="center" vertical="center" wrapText="1"/>
    </xf>
    <xf numFmtId="0" fontId="1" fillId="4" borderId="1" xfId="3" applyFont="1" applyFill="1" applyBorder="1" applyAlignment="1">
      <alignment horizontal="center" vertical="center"/>
    </xf>
    <xf numFmtId="0" fontId="1" fillId="4" borderId="1" xfId="3" applyFont="1" applyFill="1" applyBorder="1" applyAlignment="1">
      <alignment horizontal="left" vertical="center"/>
    </xf>
    <xf numFmtId="164" fontId="1" fillId="4" borderId="1" xfId="1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10" fontId="7" fillId="4" borderId="19" xfId="1" applyNumberFormat="1" applyFont="1" applyFill="1" applyBorder="1" applyAlignment="1">
      <alignment horizontal="center" vertical="center" wrapText="1"/>
    </xf>
    <xf numFmtId="164" fontId="11" fillId="0" borderId="12" xfId="2" applyFont="1" applyFill="1" applyBorder="1" applyAlignment="1">
      <alignment horizontal="center" vertical="center"/>
    </xf>
    <xf numFmtId="10" fontId="7" fillId="2" borderId="13" xfId="1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4" borderId="7" xfId="3" applyFont="1" applyFill="1" applyBorder="1" applyAlignment="1">
      <alignment horizontal="center" vertical="center"/>
    </xf>
    <xf numFmtId="164" fontId="1" fillId="4" borderId="8" xfId="1" applyFont="1" applyFill="1" applyBorder="1" applyAlignment="1">
      <alignment horizontal="center" vertical="center"/>
    </xf>
    <xf numFmtId="0" fontId="2" fillId="0" borderId="7" xfId="3" applyFont="1" applyFill="1" applyBorder="1" applyAlignment="1">
      <alignment horizontal="center" vertical="center"/>
    </xf>
    <xf numFmtId="167" fontId="2" fillId="0" borderId="8" xfId="4" applyNumberFormat="1" applyFont="1" applyFill="1" applyBorder="1" applyAlignment="1">
      <alignment horizontal="center" vertical="center"/>
    </xf>
    <xf numFmtId="167" fontId="1" fillId="0" borderId="8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167" fontId="2" fillId="0" borderId="8" xfId="16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164" fontId="1" fillId="0" borderId="13" xfId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64" fontId="1" fillId="0" borderId="13" xfId="1" applyFont="1" applyBorder="1" applyAlignment="1">
      <alignment horizontal="center" vertical="center"/>
    </xf>
    <xf numFmtId="49" fontId="1" fillId="4" borderId="17" xfId="0" applyNumberFormat="1" applyFont="1" applyFill="1" applyBorder="1" applyAlignment="1">
      <alignment horizontal="center" vertical="center"/>
    </xf>
    <xf numFmtId="167" fontId="7" fillId="4" borderId="8" xfId="1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0" fontId="2" fillId="0" borderId="1" xfId="1" applyNumberFormat="1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4" fontId="1" fillId="4" borderId="1" xfId="3" applyNumberFormat="1" applyFont="1" applyFill="1" applyBorder="1" applyAlignment="1">
      <alignment horizontal="center" vertical="center" wrapText="1"/>
    </xf>
    <xf numFmtId="167" fontId="2" fillId="5" borderId="1" xfId="1" applyNumberFormat="1" applyFont="1" applyFill="1" applyBorder="1" applyAlignment="1">
      <alignment horizontal="center" vertical="center"/>
    </xf>
    <xf numFmtId="167" fontId="2" fillId="5" borderId="4" xfId="1" applyNumberFormat="1" applyFont="1" applyFill="1" applyBorder="1" applyAlignment="1">
      <alignment horizontal="center" vertical="center"/>
    </xf>
    <xf numFmtId="167" fontId="2" fillId="5" borderId="1" xfId="16" applyNumberFormat="1" applyFont="1" applyFill="1" applyBorder="1" applyAlignment="1">
      <alignment horizontal="center" vertical="center"/>
    </xf>
    <xf numFmtId="167" fontId="2" fillId="5" borderId="6" xfId="1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 applyProtection="1">
      <alignment horizontal="left" vertical="top"/>
      <protection locked="0"/>
    </xf>
    <xf numFmtId="0" fontId="14" fillId="0" borderId="0" xfId="0" applyFont="1" applyFill="1" applyBorder="1" applyAlignment="1" applyProtection="1">
      <alignment horizontal="left" vertical="top"/>
      <protection locked="0"/>
    </xf>
    <xf numFmtId="0" fontId="13" fillId="0" borderId="0" xfId="0" applyFont="1" applyFill="1" applyBorder="1" applyAlignment="1" applyProtection="1">
      <alignment horizontal="left" vertical="top"/>
      <protection locked="0"/>
    </xf>
    <xf numFmtId="167" fontId="13" fillId="0" borderId="13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2" fillId="0" borderId="13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167" fontId="2" fillId="0" borderId="13" xfId="0" applyNumberFormat="1" applyFont="1" applyFill="1" applyBorder="1" applyAlignment="1" applyProtection="1">
      <alignment horizontal="left" vertical="top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13" fillId="0" borderId="14" xfId="0" applyFont="1" applyFill="1" applyBorder="1" applyAlignment="1" applyProtection="1">
      <alignment horizontal="left" vertical="top"/>
      <protection locked="0"/>
    </xf>
    <xf numFmtId="0" fontId="13" fillId="0" borderId="15" xfId="0" applyFont="1" applyFill="1" applyBorder="1" applyAlignment="1" applyProtection="1">
      <alignment horizontal="left" vertical="top"/>
      <protection locked="0"/>
    </xf>
    <xf numFmtId="167" fontId="13" fillId="0" borderId="16" xfId="0" applyNumberFormat="1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13" xfId="0" applyFont="1" applyFill="1" applyBorder="1" applyAlignment="1" applyProtection="1">
      <alignment horizontal="center" vertical="top"/>
      <protection locked="0"/>
    </xf>
    <xf numFmtId="0" fontId="13" fillId="0" borderId="0" xfId="0" applyFont="1" applyFill="1" applyBorder="1" applyAlignment="1">
      <alignment vertical="center"/>
    </xf>
    <xf numFmtId="164" fontId="11" fillId="0" borderId="17" xfId="2" applyFont="1" applyFill="1" applyBorder="1" applyAlignment="1">
      <alignment horizontal="left" vertical="center"/>
    </xf>
    <xf numFmtId="164" fontId="11" fillId="0" borderId="3" xfId="2" applyFont="1" applyFill="1" applyBorder="1" applyAlignment="1">
      <alignment horizontal="left" vertical="center"/>
    </xf>
    <xf numFmtId="164" fontId="11" fillId="0" borderId="4" xfId="2" applyFont="1" applyFill="1" applyBorder="1" applyAlignment="1">
      <alignment horizontal="left" vertical="center"/>
    </xf>
    <xf numFmtId="164" fontId="7" fillId="0" borderId="2" xfId="2" applyFont="1" applyFill="1" applyBorder="1" applyAlignment="1">
      <alignment horizontal="left" vertical="center"/>
    </xf>
    <xf numFmtId="164" fontId="7" fillId="0" borderId="3" xfId="2" applyFont="1" applyFill="1" applyBorder="1" applyAlignment="1">
      <alignment horizontal="left" vertical="center"/>
    </xf>
    <xf numFmtId="164" fontId="7" fillId="0" borderId="18" xfId="2" applyFont="1" applyFill="1" applyBorder="1" applyAlignment="1">
      <alignment horizontal="left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164" fontId="1" fillId="0" borderId="1" xfId="2" applyFont="1" applyFill="1" applyBorder="1" applyAlignment="1">
      <alignment horizontal="left" vertical="center"/>
    </xf>
    <xf numFmtId="164" fontId="1" fillId="0" borderId="8" xfId="2" applyFont="1" applyFill="1" applyBorder="1" applyAlignment="1">
      <alignment horizontal="left" vertical="center"/>
    </xf>
    <xf numFmtId="164" fontId="1" fillId="0" borderId="2" xfId="2" applyFont="1" applyFill="1" applyBorder="1" applyAlignment="1">
      <alignment horizontal="center" vertical="center"/>
    </xf>
    <xf numFmtId="164" fontId="1" fillId="0" borderId="3" xfId="2" applyFont="1" applyFill="1" applyBorder="1" applyAlignment="1">
      <alignment horizontal="center" vertical="center"/>
    </xf>
    <xf numFmtId="164" fontId="1" fillId="0" borderId="4" xfId="2" applyFont="1" applyFill="1" applyBorder="1" applyAlignment="1">
      <alignment horizontal="center" vertical="center"/>
    </xf>
    <xf numFmtId="164" fontId="12" fillId="0" borderId="12" xfId="2" applyFont="1" applyFill="1" applyBorder="1" applyAlignment="1">
      <alignment horizontal="center" vertical="center"/>
    </xf>
    <xf numFmtId="164" fontId="12" fillId="0" borderId="0" xfId="2" applyFont="1" applyFill="1" applyBorder="1" applyAlignment="1">
      <alignment horizontal="center" vertical="center"/>
    </xf>
    <xf numFmtId="164" fontId="12" fillId="0" borderId="13" xfId="2" applyFont="1" applyFill="1" applyBorder="1" applyAlignment="1">
      <alignment horizontal="center" vertical="center"/>
    </xf>
    <xf numFmtId="49" fontId="1" fillId="4" borderId="7" xfId="3" applyNumberFormat="1" applyFont="1" applyFill="1" applyBorder="1" applyAlignment="1">
      <alignment horizontal="center" vertical="center"/>
    </xf>
    <xf numFmtId="49" fontId="1" fillId="4" borderId="1" xfId="3" applyNumberFormat="1" applyFont="1" applyFill="1" applyBorder="1" applyAlignment="1">
      <alignment horizontal="center" vertical="center"/>
    </xf>
    <xf numFmtId="49" fontId="1" fillId="4" borderId="1" xfId="3" applyNumberFormat="1" applyFont="1" applyFill="1" applyBorder="1" applyAlignment="1">
      <alignment horizontal="center" vertical="center" wrapText="1"/>
    </xf>
    <xf numFmtId="164" fontId="1" fillId="4" borderId="1" xfId="1" applyFont="1" applyFill="1" applyBorder="1" applyAlignment="1">
      <alignment horizontal="center" vertical="center" wrapText="1"/>
    </xf>
    <xf numFmtId="4" fontId="1" fillId="4" borderId="1" xfId="3" applyNumberFormat="1" applyFont="1" applyFill="1" applyBorder="1" applyAlignment="1">
      <alignment horizontal="center" vertical="center" wrapText="1"/>
    </xf>
    <xf numFmtId="4" fontId="1" fillId="4" borderId="8" xfId="3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left" vertical="center"/>
      <protection locked="0"/>
    </xf>
    <xf numFmtId="0" fontId="13" fillId="0" borderId="3" xfId="0" applyFont="1" applyFill="1" applyBorder="1" applyAlignment="1" applyProtection="1">
      <alignment horizontal="left" vertical="center"/>
      <protection locked="0"/>
    </xf>
    <xf numFmtId="0" fontId="13" fillId="0" borderId="4" xfId="0" applyFont="1" applyFill="1" applyBorder="1" applyAlignment="1" applyProtection="1">
      <alignment horizontal="left" vertical="center"/>
      <protection locked="0"/>
    </xf>
    <xf numFmtId="44" fontId="0" fillId="0" borderId="0" xfId="16" applyFont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13" xfId="0" applyFont="1" applyFill="1" applyBorder="1" applyAlignment="1" applyProtection="1">
      <alignment horizontal="center" vertical="top"/>
      <protection locked="0"/>
    </xf>
    <xf numFmtId="0" fontId="13" fillId="0" borderId="18" xfId="0" applyFont="1" applyFill="1" applyBorder="1" applyAlignment="1" applyProtection="1">
      <alignment horizontal="left" vertical="center"/>
      <protection locked="0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167" fontId="7" fillId="2" borderId="8" xfId="1" applyNumberFormat="1" applyFont="1" applyFill="1" applyBorder="1" applyAlignment="1">
      <alignment horizontal="center" vertical="center"/>
    </xf>
  </cellXfs>
  <cellStyles count="29">
    <cellStyle name="Excel Built-in Excel Built-in Excel Built-in Excel Built-in Excel Built-in Excel Built-in Excel Built-in Separador de milhares 4" xfId="24"/>
    <cellStyle name="Excel Built-in Normal" xfId="12"/>
    <cellStyle name="Moeda" xfId="16" builtinId="4"/>
    <cellStyle name="Normal" xfId="0" builtinId="0"/>
    <cellStyle name="Normal 100" xfId="11"/>
    <cellStyle name="Normal 101" xfId="13"/>
    <cellStyle name="Normal 153" xfId="23"/>
    <cellStyle name="Normal 2" xfId="3"/>
    <cellStyle name="Normal 2 2 2 2" xfId="10"/>
    <cellStyle name="Normal 81" xfId="22"/>
    <cellStyle name="Normal 85" xfId="5"/>
    <cellStyle name="Normal 86" xfId="6"/>
    <cellStyle name="Normal 87" xfId="7"/>
    <cellStyle name="Normal 88" xfId="8"/>
    <cellStyle name="Normal 89" xfId="17"/>
    <cellStyle name="Normal 90" xfId="18"/>
    <cellStyle name="Normal 91" xfId="20"/>
    <cellStyle name="Normal 92" xfId="21"/>
    <cellStyle name="Normal 93" xfId="19"/>
    <cellStyle name="Normal 94" xfId="14"/>
    <cellStyle name="Normal 95" xfId="15"/>
    <cellStyle name="Normal 99" xfId="9"/>
    <cellStyle name="Porcentagem 2" xfId="28"/>
    <cellStyle name="Separador de milhares 2" xfId="25"/>
    <cellStyle name="Vírgula 2 2" xfId="27"/>
    <cellStyle name="Vírgula 2 3" xfId="26"/>
    <cellStyle name="Vírgula 2 4" xfId="4"/>
    <cellStyle name="Vírgula 4" xfId="2"/>
    <cellStyle name="Vírgula 6" xfId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116981</xdr:colOff>
      <xdr:row>0</xdr:row>
      <xdr:rowOff>41867</xdr:rowOff>
    </xdr:from>
    <xdr:to>
      <xdr:col>1</xdr:col>
      <xdr:colOff>848014</xdr:colOff>
      <xdr:row>2</xdr:row>
      <xdr:rowOff>48467</xdr:rowOff>
    </xdr:to>
    <xdr:pic>
      <xdr:nvPicPr>
        <xdr:cNvPr id="2" name="Picture 63" descr="1 - Brasão Prefei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5121" y="41867"/>
          <a:ext cx="731033" cy="54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0"/>
  <sheetViews>
    <sheetView tabSelected="1" workbookViewId="0">
      <selection activeCell="L15" sqref="L15"/>
    </sheetView>
  </sheetViews>
  <sheetFormatPr defaultColWidth="8.85546875" defaultRowHeight="15"/>
  <cols>
    <col min="1" max="1" width="5.28515625" style="11" bestFit="1" customWidth="1"/>
    <col min="2" max="2" width="13.28515625" style="11" customWidth="1"/>
    <col min="3" max="3" width="10" style="11" customWidth="1"/>
    <col min="4" max="4" width="65.7109375" style="36" customWidth="1"/>
    <col min="5" max="5" width="6.85546875" style="11" customWidth="1"/>
    <col min="6" max="6" width="9.85546875" style="11" customWidth="1"/>
    <col min="7" max="7" width="13.85546875" style="11" customWidth="1"/>
    <col min="8" max="8" width="13.7109375" style="11" customWidth="1"/>
    <col min="9" max="9" width="15.140625" style="11" customWidth="1"/>
    <col min="10" max="10" width="8.85546875" style="11"/>
    <col min="11" max="11" width="9.85546875" style="11" bestFit="1" customWidth="1"/>
    <col min="12" max="16384" width="8.85546875" style="11"/>
  </cols>
  <sheetData>
    <row r="1" spans="1:17" ht="25.5">
      <c r="A1" s="104" t="s">
        <v>14</v>
      </c>
      <c r="B1" s="105"/>
      <c r="C1" s="105"/>
      <c r="D1" s="105"/>
      <c r="E1" s="105"/>
      <c r="F1" s="105"/>
      <c r="G1" s="105"/>
      <c r="H1" s="105"/>
      <c r="I1" s="106"/>
      <c r="J1" s="67"/>
      <c r="K1" s="67"/>
      <c r="L1" s="67"/>
      <c r="M1" s="31"/>
    </row>
    <row r="2" spans="1:17" ht="18">
      <c r="A2" s="107" t="s">
        <v>15</v>
      </c>
      <c r="B2" s="108"/>
      <c r="C2" s="108"/>
      <c r="D2" s="108"/>
      <c r="E2" s="108"/>
      <c r="F2" s="108"/>
      <c r="G2" s="108"/>
      <c r="H2" s="108"/>
      <c r="I2" s="109"/>
      <c r="J2" s="68"/>
      <c r="K2" s="68"/>
      <c r="L2" s="68"/>
      <c r="M2" s="31"/>
    </row>
    <row r="3" spans="1:17" ht="5.45" customHeight="1">
      <c r="A3" s="110"/>
      <c r="B3" s="111"/>
      <c r="C3" s="111"/>
      <c r="D3" s="111"/>
      <c r="E3" s="111"/>
      <c r="F3" s="111"/>
      <c r="G3" s="111"/>
      <c r="H3" s="111"/>
      <c r="I3" s="112"/>
      <c r="J3" s="69"/>
      <c r="K3" s="68"/>
      <c r="L3" s="68"/>
      <c r="M3" s="31"/>
    </row>
    <row r="4" spans="1:17" ht="4.9000000000000004" customHeight="1">
      <c r="A4" s="71"/>
      <c r="B4" s="72"/>
      <c r="C4" s="72"/>
      <c r="D4" s="34"/>
      <c r="E4" s="72"/>
      <c r="F4" s="72"/>
      <c r="G4" s="72"/>
      <c r="H4" s="72"/>
      <c r="I4" s="73"/>
      <c r="J4" s="69"/>
      <c r="K4" s="68"/>
      <c r="L4" s="68"/>
      <c r="M4" s="31"/>
    </row>
    <row r="5" spans="1:17" ht="15.75">
      <c r="A5" s="98" t="s">
        <v>22</v>
      </c>
      <c r="B5" s="99"/>
      <c r="C5" s="99"/>
      <c r="D5" s="100"/>
      <c r="E5" s="113" t="s">
        <v>33</v>
      </c>
      <c r="F5" s="113"/>
      <c r="G5" s="113"/>
      <c r="H5" s="113"/>
      <c r="I5" s="114"/>
      <c r="J5" s="15"/>
      <c r="K5" s="15"/>
      <c r="L5" s="15"/>
      <c r="M5" s="31"/>
    </row>
    <row r="6" spans="1:17" ht="15.75">
      <c r="A6" s="98" t="s">
        <v>23</v>
      </c>
      <c r="B6" s="99"/>
      <c r="C6" s="99"/>
      <c r="D6" s="100"/>
      <c r="E6" s="101" t="s">
        <v>57</v>
      </c>
      <c r="F6" s="102"/>
      <c r="G6" s="102"/>
      <c r="H6" s="102"/>
      <c r="I6" s="103"/>
      <c r="J6" s="31"/>
      <c r="K6" s="31"/>
      <c r="L6" s="31"/>
      <c r="M6" s="31"/>
    </row>
    <row r="7" spans="1:17" ht="15.75">
      <c r="A7" s="98" t="s">
        <v>16</v>
      </c>
      <c r="B7" s="99"/>
      <c r="C7" s="99"/>
      <c r="D7" s="100"/>
      <c r="E7" s="115" t="s">
        <v>56</v>
      </c>
      <c r="F7" s="116"/>
      <c r="G7" s="117"/>
      <c r="H7" s="40" t="s">
        <v>11</v>
      </c>
      <c r="I7" s="47"/>
    </row>
    <row r="8" spans="1:17" ht="6" customHeight="1">
      <c r="A8" s="48"/>
      <c r="B8" s="16"/>
      <c r="C8" s="16"/>
      <c r="D8" s="9"/>
      <c r="E8" s="15"/>
      <c r="F8" s="15"/>
      <c r="G8" s="15"/>
      <c r="H8" s="17"/>
      <c r="I8" s="49"/>
    </row>
    <row r="9" spans="1:17" ht="23.25">
      <c r="A9" s="118" t="s">
        <v>55</v>
      </c>
      <c r="B9" s="119"/>
      <c r="C9" s="119"/>
      <c r="D9" s="119"/>
      <c r="E9" s="119"/>
      <c r="F9" s="119"/>
      <c r="G9" s="119"/>
      <c r="H9" s="119"/>
      <c r="I9" s="120"/>
    </row>
    <row r="10" spans="1:17" ht="23.45" customHeight="1">
      <c r="A10" s="121" t="s">
        <v>3</v>
      </c>
      <c r="B10" s="122" t="s">
        <v>4</v>
      </c>
      <c r="C10" s="122" t="s">
        <v>5</v>
      </c>
      <c r="D10" s="122" t="s">
        <v>6</v>
      </c>
      <c r="E10" s="123" t="s">
        <v>7</v>
      </c>
      <c r="F10" s="124" t="s">
        <v>8</v>
      </c>
      <c r="G10" s="125" t="s">
        <v>40</v>
      </c>
      <c r="H10" s="125"/>
      <c r="I10" s="126" t="s">
        <v>43</v>
      </c>
    </row>
    <row r="11" spans="1:17">
      <c r="A11" s="121"/>
      <c r="B11" s="122"/>
      <c r="C11" s="122"/>
      <c r="D11" s="122"/>
      <c r="E11" s="123"/>
      <c r="F11" s="124"/>
      <c r="G11" s="74" t="s">
        <v>41</v>
      </c>
      <c r="H11" s="74" t="s">
        <v>42</v>
      </c>
      <c r="I11" s="126"/>
    </row>
    <row r="12" spans="1:17" ht="9" customHeight="1">
      <c r="A12" s="50"/>
      <c r="B12" s="33"/>
      <c r="C12" s="33"/>
      <c r="D12" s="51"/>
      <c r="E12" s="33"/>
      <c r="F12" s="33"/>
      <c r="G12" s="33"/>
      <c r="H12" s="33"/>
      <c r="I12" s="52"/>
    </row>
    <row r="13" spans="1:17">
      <c r="A13" s="53">
        <v>1</v>
      </c>
      <c r="B13" s="41"/>
      <c r="C13" s="41"/>
      <c r="D13" s="42" t="s">
        <v>52</v>
      </c>
      <c r="E13" s="41"/>
      <c r="F13" s="43"/>
      <c r="G13" s="43"/>
      <c r="H13" s="43"/>
      <c r="I13" s="54"/>
    </row>
    <row r="14" spans="1:17" ht="63.75">
      <c r="A14" s="58" t="s">
        <v>13</v>
      </c>
      <c r="B14" s="1" t="s">
        <v>53</v>
      </c>
      <c r="C14" s="3" t="s">
        <v>10</v>
      </c>
      <c r="D14" s="7" t="s">
        <v>54</v>
      </c>
      <c r="E14" s="2" t="s">
        <v>1</v>
      </c>
      <c r="F14" s="70">
        <v>3.125</v>
      </c>
      <c r="G14" s="75"/>
      <c r="H14" s="19">
        <f>ROUND((1+$I$7)*(G14),2)</f>
        <v>0</v>
      </c>
      <c r="I14" s="56">
        <f>ROUND((H14*F14),2)</f>
        <v>0</v>
      </c>
      <c r="M14" s="29"/>
      <c r="N14" s="29"/>
      <c r="O14" s="29"/>
      <c r="P14" s="29"/>
      <c r="Q14" s="29"/>
    </row>
    <row r="15" spans="1:17" ht="18" customHeight="1">
      <c r="A15" s="60"/>
      <c r="B15" s="23"/>
      <c r="C15" s="23"/>
      <c r="D15" s="37"/>
      <c r="E15" s="23"/>
      <c r="F15" s="23"/>
      <c r="G15" s="24" t="s">
        <v>2</v>
      </c>
      <c r="H15" s="18"/>
      <c r="I15" s="57">
        <f>SUM(I14)</f>
        <v>0</v>
      </c>
      <c r="M15" s="29"/>
      <c r="N15" s="29"/>
      <c r="O15" s="29"/>
      <c r="P15" s="29"/>
      <c r="Q15" s="29"/>
    </row>
    <row r="16" spans="1:17" ht="6.75" customHeight="1">
      <c r="A16" s="58"/>
      <c r="B16" s="1"/>
      <c r="C16" s="3"/>
      <c r="D16" s="7"/>
      <c r="E16" s="2"/>
      <c r="F16" s="20"/>
      <c r="G16" s="21"/>
      <c r="H16" s="19"/>
      <c r="I16" s="56"/>
      <c r="M16" s="29"/>
      <c r="N16" s="29"/>
      <c r="O16" s="29"/>
      <c r="P16" s="29"/>
      <c r="Q16" s="29"/>
    </row>
    <row r="17" spans="1:17">
      <c r="A17" s="53">
        <v>2</v>
      </c>
      <c r="B17" s="41"/>
      <c r="C17" s="41"/>
      <c r="D17" s="42" t="s">
        <v>46</v>
      </c>
      <c r="E17" s="41"/>
      <c r="F17" s="43"/>
      <c r="G17" s="43"/>
      <c r="H17" s="43"/>
      <c r="I17" s="54"/>
    </row>
    <row r="18" spans="1:17">
      <c r="A18" s="58" t="s">
        <v>12</v>
      </c>
      <c r="B18" s="1" t="s">
        <v>35</v>
      </c>
      <c r="C18" s="3" t="s">
        <v>10</v>
      </c>
      <c r="D18" s="7" t="s">
        <v>34</v>
      </c>
      <c r="E18" s="2" t="s">
        <v>45</v>
      </c>
      <c r="F18" s="20">
        <v>260</v>
      </c>
      <c r="G18" s="75"/>
      <c r="H18" s="19">
        <f>ROUND((1+$I$7)*(G18),2)</f>
        <v>0</v>
      </c>
      <c r="I18" s="56">
        <f>ROUND((H18*F18),2)</f>
        <v>0</v>
      </c>
      <c r="M18" s="29"/>
      <c r="N18" s="29"/>
      <c r="O18" s="29"/>
      <c r="P18" s="29"/>
      <c r="Q18" s="29"/>
    </row>
    <row r="19" spans="1:17" ht="25.5">
      <c r="A19" s="58" t="s">
        <v>38</v>
      </c>
      <c r="B19" s="12" t="s">
        <v>37</v>
      </c>
      <c r="C19" s="3" t="s">
        <v>10</v>
      </c>
      <c r="D19" s="13" t="s">
        <v>36</v>
      </c>
      <c r="E19" s="2" t="s">
        <v>1</v>
      </c>
      <c r="F19" s="20">
        <v>14.08</v>
      </c>
      <c r="G19" s="76"/>
      <c r="H19" s="19">
        <f t="shared" ref="H19:H21" si="0">ROUND((1+$I$7)*(G19),2)</f>
        <v>0</v>
      </c>
      <c r="I19" s="56">
        <f t="shared" ref="I19:I21" si="1">ROUND((H19*F19),2)</f>
        <v>0</v>
      </c>
      <c r="M19" s="30"/>
      <c r="N19" s="29"/>
      <c r="O19" s="30"/>
      <c r="P19" s="29"/>
      <c r="Q19" s="30"/>
    </row>
    <row r="20" spans="1:17" ht="38.25">
      <c r="A20" s="58" t="s">
        <v>39</v>
      </c>
      <c r="B20" s="33" t="s">
        <v>18</v>
      </c>
      <c r="C20" s="3" t="s">
        <v>10</v>
      </c>
      <c r="D20" s="5" t="s">
        <v>19</v>
      </c>
      <c r="E20" s="3" t="s">
        <v>1</v>
      </c>
      <c r="F20" s="20">
        <v>50.49</v>
      </c>
      <c r="G20" s="75"/>
      <c r="H20" s="19">
        <f t="shared" si="0"/>
        <v>0</v>
      </c>
      <c r="I20" s="56">
        <f t="shared" si="1"/>
        <v>0</v>
      </c>
      <c r="K20" s="31"/>
      <c r="M20" s="29"/>
      <c r="N20" s="29"/>
      <c r="O20" s="29"/>
      <c r="P20" s="29"/>
      <c r="Q20" s="29"/>
    </row>
    <row r="21" spans="1:17" ht="38.25">
      <c r="A21" s="58" t="s">
        <v>48</v>
      </c>
      <c r="B21" s="10" t="s">
        <v>17</v>
      </c>
      <c r="C21" s="3" t="s">
        <v>10</v>
      </c>
      <c r="D21" s="35" t="s">
        <v>32</v>
      </c>
      <c r="E21" s="8" t="s">
        <v>1</v>
      </c>
      <c r="F21" s="22">
        <v>265.74</v>
      </c>
      <c r="G21" s="76"/>
      <c r="H21" s="19">
        <f t="shared" si="0"/>
        <v>0</v>
      </c>
      <c r="I21" s="56">
        <f t="shared" si="1"/>
        <v>0</v>
      </c>
      <c r="M21" s="29"/>
      <c r="N21" s="29"/>
      <c r="O21" s="29"/>
      <c r="P21" s="29"/>
      <c r="Q21" s="29"/>
    </row>
    <row r="22" spans="1:17" ht="51">
      <c r="A22" s="58" t="s">
        <v>49</v>
      </c>
      <c r="B22" s="1" t="s">
        <v>25</v>
      </c>
      <c r="C22" s="3" t="s">
        <v>10</v>
      </c>
      <c r="D22" s="5" t="s">
        <v>24</v>
      </c>
      <c r="E22" s="1" t="s">
        <v>0</v>
      </c>
      <c r="F22" s="20">
        <v>265.74</v>
      </c>
      <c r="G22" s="77"/>
      <c r="H22" s="25">
        <f t="shared" ref="H22:H24" si="2">ROUND((1+$I$7)*(G22),2)</f>
        <v>0</v>
      </c>
      <c r="I22" s="59">
        <f t="shared" ref="I22:I24" si="3">ROUND((H22*F22),2)</f>
        <v>0</v>
      </c>
      <c r="M22" s="29"/>
      <c r="N22" s="29"/>
      <c r="O22" s="29"/>
      <c r="P22" s="29"/>
      <c r="Q22" s="29"/>
    </row>
    <row r="23" spans="1:17">
      <c r="A23" s="58" t="s">
        <v>50</v>
      </c>
      <c r="B23" s="6" t="s">
        <v>27</v>
      </c>
      <c r="C23" s="3" t="s">
        <v>10</v>
      </c>
      <c r="D23" s="5" t="s">
        <v>26</v>
      </c>
      <c r="E23" s="2" t="s">
        <v>44</v>
      </c>
      <c r="F23" s="20">
        <v>8.43</v>
      </c>
      <c r="G23" s="77"/>
      <c r="H23" s="25">
        <f t="shared" si="2"/>
        <v>0</v>
      </c>
      <c r="I23" s="59">
        <f t="shared" si="3"/>
        <v>0</v>
      </c>
      <c r="M23" s="29"/>
      <c r="N23" s="29"/>
      <c r="O23" s="29"/>
      <c r="P23" s="29"/>
      <c r="Q23" s="29"/>
    </row>
    <row r="24" spans="1:17" ht="38.25">
      <c r="A24" s="58" t="s">
        <v>51</v>
      </c>
      <c r="B24" s="1" t="s">
        <v>29</v>
      </c>
      <c r="C24" s="3" t="s">
        <v>10</v>
      </c>
      <c r="D24" s="5" t="s">
        <v>28</v>
      </c>
      <c r="E24" s="2" t="s">
        <v>44</v>
      </c>
      <c r="F24" s="20">
        <v>10.36</v>
      </c>
      <c r="G24" s="77"/>
      <c r="H24" s="25">
        <f t="shared" si="2"/>
        <v>0</v>
      </c>
      <c r="I24" s="59">
        <f t="shared" si="3"/>
        <v>0</v>
      </c>
      <c r="M24" s="29"/>
      <c r="N24" s="29"/>
      <c r="O24" s="29"/>
      <c r="P24" s="29"/>
      <c r="Q24" s="29"/>
    </row>
    <row r="25" spans="1:17" ht="18" customHeight="1">
      <c r="A25" s="60"/>
      <c r="B25" s="23"/>
      <c r="C25" s="23"/>
      <c r="D25" s="37"/>
      <c r="E25" s="23"/>
      <c r="F25" s="23"/>
      <c r="G25" s="24" t="s">
        <v>2</v>
      </c>
      <c r="H25" s="18"/>
      <c r="I25" s="57">
        <f>SUM(I18:I24)</f>
        <v>0</v>
      </c>
      <c r="M25" s="29"/>
      <c r="N25" s="29"/>
      <c r="O25" s="29"/>
      <c r="P25" s="29"/>
      <c r="Q25" s="29"/>
    </row>
    <row r="26" spans="1:17" ht="3.6" customHeight="1">
      <c r="A26" s="61"/>
      <c r="B26" s="26"/>
      <c r="C26" s="26"/>
      <c r="D26" s="38"/>
      <c r="E26" s="26"/>
      <c r="F26" s="26"/>
      <c r="G26" s="26"/>
      <c r="H26" s="18"/>
      <c r="I26" s="62"/>
    </row>
    <row r="27" spans="1:17" ht="18" customHeight="1">
      <c r="A27" s="53">
        <v>2</v>
      </c>
      <c r="B27" s="41"/>
      <c r="C27" s="41"/>
      <c r="D27" s="42" t="s">
        <v>47</v>
      </c>
      <c r="E27" s="41"/>
      <c r="F27" s="43"/>
      <c r="G27" s="43"/>
      <c r="H27" s="43"/>
      <c r="I27" s="54"/>
    </row>
    <row r="28" spans="1:17" ht="25.5">
      <c r="A28" s="55" t="s">
        <v>12</v>
      </c>
      <c r="B28" s="10" t="s">
        <v>21</v>
      </c>
      <c r="C28" s="3" t="s">
        <v>10</v>
      </c>
      <c r="D28" s="14" t="s">
        <v>30</v>
      </c>
      <c r="E28" s="3" t="s">
        <v>1</v>
      </c>
      <c r="F28" s="18">
        <v>6.72</v>
      </c>
      <c r="G28" s="78"/>
      <c r="H28" s="19">
        <f t="shared" ref="H28:H29" si="4">ROUND((1+$I$7)*(G28),2)</f>
        <v>0</v>
      </c>
      <c r="I28" s="56">
        <f t="shared" ref="I28:I29" si="5">ROUND((H28*F28),2)</f>
        <v>0</v>
      </c>
    </row>
    <row r="29" spans="1:17" ht="25.5">
      <c r="A29" s="55" t="s">
        <v>38</v>
      </c>
      <c r="B29" s="10" t="s">
        <v>20</v>
      </c>
      <c r="C29" s="3" t="s">
        <v>10</v>
      </c>
      <c r="D29" s="14" t="s">
        <v>31</v>
      </c>
      <c r="E29" s="3" t="s">
        <v>1</v>
      </c>
      <c r="F29" s="20">
        <v>7.56</v>
      </c>
      <c r="G29" s="75"/>
      <c r="H29" s="19">
        <f t="shared" si="4"/>
        <v>0</v>
      </c>
      <c r="I29" s="56">
        <f t="shared" si="5"/>
        <v>0</v>
      </c>
    </row>
    <row r="30" spans="1:17" ht="18" customHeight="1">
      <c r="A30" s="60"/>
      <c r="B30" s="23"/>
      <c r="C30" s="23"/>
      <c r="D30" s="37"/>
      <c r="E30" s="23"/>
      <c r="F30" s="23"/>
      <c r="G30" s="24" t="s">
        <v>2</v>
      </c>
      <c r="H30" s="18"/>
      <c r="I30" s="57">
        <f>SUM(I28:I29)</f>
        <v>0</v>
      </c>
    </row>
    <row r="31" spans="1:17" ht="4.9000000000000004" customHeight="1">
      <c r="A31" s="63"/>
      <c r="B31" s="4"/>
      <c r="C31" s="4"/>
      <c r="D31" s="39"/>
      <c r="E31" s="27"/>
      <c r="F31" s="27"/>
      <c r="G31" s="28"/>
      <c r="H31" s="28"/>
      <c r="I31" s="64"/>
    </row>
    <row r="32" spans="1:17" ht="18" customHeight="1">
      <c r="A32" s="65"/>
      <c r="B32" s="44"/>
      <c r="C32" s="44"/>
      <c r="D32" s="45"/>
      <c r="E32" s="46"/>
      <c r="F32" s="127" t="s">
        <v>9</v>
      </c>
      <c r="G32" s="127"/>
      <c r="H32" s="128"/>
      <c r="I32" s="66">
        <f>SUM(I13:I30)/2</f>
        <v>0</v>
      </c>
    </row>
    <row r="33" spans="1:12" ht="18" customHeight="1">
      <c r="A33" s="138"/>
      <c r="B33" s="139"/>
      <c r="C33" s="139"/>
      <c r="D33" s="140"/>
      <c r="E33" s="141"/>
      <c r="F33" s="142"/>
      <c r="G33" s="143" t="s">
        <v>64</v>
      </c>
      <c r="H33" s="143"/>
      <c r="I33" s="144"/>
    </row>
    <row r="34" spans="1:12" ht="18" customHeight="1">
      <c r="A34" s="138"/>
      <c r="B34" s="139"/>
      <c r="C34" s="139"/>
      <c r="D34" s="140"/>
      <c r="E34" s="141"/>
      <c r="F34" s="142"/>
      <c r="G34" s="143" t="s">
        <v>65</v>
      </c>
      <c r="H34" s="143"/>
      <c r="I34" s="144"/>
    </row>
    <row r="35" spans="1:12" ht="9.75" customHeight="1">
      <c r="A35" s="79"/>
      <c r="B35" s="80"/>
      <c r="C35" s="81"/>
      <c r="D35" s="81"/>
      <c r="E35" s="81"/>
      <c r="F35" s="81"/>
      <c r="G35" s="81"/>
      <c r="H35" s="81"/>
      <c r="I35" s="82"/>
    </row>
    <row r="36" spans="1:12" s="32" customFormat="1" ht="24" customHeight="1">
      <c r="A36" s="79"/>
      <c r="B36" s="129" t="s">
        <v>58</v>
      </c>
      <c r="C36" s="130"/>
      <c r="D36" s="130"/>
      <c r="E36" s="130"/>
      <c r="F36" s="131"/>
      <c r="G36" s="129" t="s">
        <v>59</v>
      </c>
      <c r="H36" s="130"/>
      <c r="I36" s="137"/>
    </row>
    <row r="37" spans="1:12" s="32" customFormat="1" ht="9.75" customHeight="1">
      <c r="A37" s="79"/>
      <c r="B37" s="81"/>
      <c r="C37" s="81"/>
      <c r="D37" s="81"/>
      <c r="E37" s="83"/>
      <c r="F37" s="83"/>
      <c r="G37" s="83"/>
      <c r="H37" s="84"/>
      <c r="I37" s="85"/>
    </row>
    <row r="38" spans="1:12" s="32" customFormat="1" ht="19.5" customHeight="1">
      <c r="A38" s="79"/>
      <c r="B38" s="129" t="s">
        <v>60</v>
      </c>
      <c r="C38" s="130"/>
      <c r="D38" s="131"/>
      <c r="E38" s="86"/>
      <c r="F38" s="86"/>
      <c r="G38" s="86"/>
      <c r="H38" s="86"/>
      <c r="I38" s="87"/>
      <c r="L38" s="97"/>
    </row>
    <row r="39" spans="1:12" s="32" customFormat="1" ht="12.75">
      <c r="A39" s="79"/>
      <c r="B39" s="81"/>
      <c r="C39" s="81"/>
      <c r="D39" s="81"/>
      <c r="E39" s="88"/>
      <c r="F39" s="88"/>
      <c r="G39" s="88"/>
      <c r="H39" s="88"/>
      <c r="I39" s="89"/>
    </row>
    <row r="40" spans="1:12" s="32" customFormat="1" ht="14.45" customHeight="1">
      <c r="A40" s="79"/>
      <c r="B40" s="90" t="s">
        <v>61</v>
      </c>
      <c r="C40" s="81"/>
      <c r="D40" s="81"/>
      <c r="E40" s="88"/>
      <c r="F40" s="88"/>
      <c r="G40" s="88"/>
      <c r="H40" s="88"/>
      <c r="I40" s="89"/>
    </row>
    <row r="41" spans="1:12" s="32" customFormat="1" ht="14.45" customHeight="1">
      <c r="A41" s="79"/>
      <c r="B41" s="90"/>
      <c r="C41" s="81"/>
      <c r="D41" s="81"/>
      <c r="E41" s="88"/>
      <c r="F41" s="88"/>
      <c r="G41" s="88"/>
      <c r="H41" s="88"/>
      <c r="I41" s="89"/>
    </row>
    <row r="42" spans="1:12" s="32" customFormat="1" ht="12.75">
      <c r="A42" s="79"/>
      <c r="B42" s="81"/>
      <c r="C42" s="81"/>
      <c r="D42" s="81"/>
      <c r="E42" s="88"/>
      <c r="F42" s="88"/>
      <c r="G42" s="88"/>
      <c r="H42" s="88"/>
      <c r="I42" s="89"/>
    </row>
    <row r="43" spans="1:12" s="32" customFormat="1" ht="12.75">
      <c r="A43" s="79"/>
      <c r="B43" s="81"/>
      <c r="C43" s="81"/>
      <c r="D43" s="91" t="s">
        <v>62</v>
      </c>
      <c r="E43" s="133" t="s">
        <v>63</v>
      </c>
      <c r="F43" s="133"/>
      <c r="G43" s="133"/>
      <c r="H43" s="133"/>
      <c r="I43" s="134"/>
    </row>
    <row r="44" spans="1:12">
      <c r="A44" s="79"/>
      <c r="B44" s="81"/>
      <c r="C44" s="81"/>
      <c r="D44" s="81"/>
      <c r="E44" s="135"/>
      <c r="F44" s="135"/>
      <c r="G44" s="135"/>
      <c r="H44" s="135"/>
      <c r="I44" s="136"/>
    </row>
    <row r="45" spans="1:12">
      <c r="A45" s="79"/>
      <c r="B45" s="81"/>
      <c r="C45" s="81"/>
      <c r="D45" s="81"/>
      <c r="E45" s="95"/>
      <c r="F45" s="95"/>
      <c r="G45" s="95"/>
      <c r="H45" s="95"/>
      <c r="I45" s="96"/>
    </row>
    <row r="46" spans="1:12" ht="9.9499999999999993" customHeight="1" thickBot="1">
      <c r="A46" s="92"/>
      <c r="B46" s="93"/>
      <c r="C46" s="93"/>
      <c r="D46" s="93"/>
      <c r="E46" s="93"/>
      <c r="F46" s="93"/>
      <c r="G46" s="93"/>
      <c r="H46" s="93"/>
      <c r="I46" s="94"/>
    </row>
    <row r="58" spans="7:7">
      <c r="G58" s="33"/>
    </row>
    <row r="90" spans="6:7">
      <c r="F90" s="132"/>
      <c r="G90" s="132"/>
    </row>
  </sheetData>
  <mergeCells count="27">
    <mergeCell ref="F32:H32"/>
    <mergeCell ref="B36:F36"/>
    <mergeCell ref="G36:I36"/>
    <mergeCell ref="B38:D38"/>
    <mergeCell ref="F90:G90"/>
    <mergeCell ref="E43:I43"/>
    <mergeCell ref="E44:I44"/>
    <mergeCell ref="G33:H33"/>
    <mergeCell ref="G34:H34"/>
    <mergeCell ref="A7:D7"/>
    <mergeCell ref="E7:G7"/>
    <mergeCell ref="A9:I9"/>
    <mergeCell ref="A10:A11"/>
    <mergeCell ref="B10:B11"/>
    <mergeCell ref="C10:C11"/>
    <mergeCell ref="D10:D11"/>
    <mergeCell ref="E10:E11"/>
    <mergeCell ref="F10:F11"/>
    <mergeCell ref="G10:H10"/>
    <mergeCell ref="I10:I11"/>
    <mergeCell ref="A6:D6"/>
    <mergeCell ref="E6:I6"/>
    <mergeCell ref="A1:I1"/>
    <mergeCell ref="A2:I2"/>
    <mergeCell ref="A3:I3"/>
    <mergeCell ref="A5:D5"/>
    <mergeCell ref="E5:I5"/>
  </mergeCells>
  <conditionalFormatting sqref="F30:G30 F25:G26 G10:H11 F15:G15">
    <cfRule type="cellIs" dxfId="0" priority="2" stopIfTrue="1" operator="equal">
      <formula>0</formula>
    </cfRule>
  </conditionalFormatting>
  <printOptions horizontalCentered="1"/>
  <pageMargins left="0.51181102362204722" right="0.51181102362204722" top="0.19685039370078741" bottom="0.19685039370078741" header="0.19685039370078741" footer="0.19685039370078741"/>
  <pageSetup paperSize="9" scale="7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PLAN. ORÇAMENTARIA </vt:lpstr>
      <vt:lpstr>'PLAN. ORÇAMENTARIA '!Area_de_impressao</vt:lpstr>
      <vt:lpstr>'PLAN. ORÇAMENTARIA '!Titulos_de_impressao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Nenem</dc:creator>
  <cp:lastModifiedBy>Obras</cp:lastModifiedBy>
  <cp:lastPrinted>2020-03-19T14:43:12Z</cp:lastPrinted>
  <dcterms:created xsi:type="dcterms:W3CDTF">2019-01-31T15:33:25Z</dcterms:created>
  <dcterms:modified xsi:type="dcterms:W3CDTF">2020-03-19T14:52:28Z</dcterms:modified>
</cp:coreProperties>
</file>